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Quinquinennial Data" sheetId="1" r:id="rId1"/>
    <sheet name="Housing 2000-04" sheetId="2" r:id="rId2"/>
    <sheet name="Jobs 2000-02" sheetId="3" r:id="rId3"/>
  </sheets>
  <definedNames>
    <definedName name="_xlnm.Print_Area" localSheetId="2">'Jobs 2000-02'!$A$1:$I$14</definedName>
  </definedNames>
  <calcPr fullCalcOnLoad="1"/>
</workbook>
</file>

<file path=xl/comments2.xml><?xml version="1.0" encoding="utf-8"?>
<comments xmlns="http://schemas.openxmlformats.org/spreadsheetml/2006/main">
  <authors>
    <author>Dennis A. Yee</author>
  </authors>
  <commentList>
    <comment ref="C2" authorId="0">
      <text>
        <r>
          <rPr>
            <b/>
            <sz val="8"/>
            <rFont val="Tahoma"/>
            <family val="0"/>
          </rPr>
          <t>Dennis A. Yee:</t>
        </r>
        <r>
          <rPr>
            <sz val="8"/>
            <rFont val="Tahoma"/>
            <family val="0"/>
          </rPr>
          <t xml:space="preserve">
6 counties:
Multnomah, Clackamas, Washington, Columbia, Yamhill Clark</t>
        </r>
      </text>
    </comment>
    <comment ref="C12" authorId="0">
      <text>
        <r>
          <rPr>
            <b/>
            <sz val="8"/>
            <rFont val="Tahoma"/>
            <family val="0"/>
          </rPr>
          <t>Dennis A. Yee:</t>
        </r>
        <r>
          <rPr>
            <sz val="8"/>
            <rFont val="Tahoma"/>
            <family val="0"/>
          </rPr>
          <t xml:space="preserve">
6 counties:
Multnomah, Clackamas, Washington, Columbia, Yamhill Clark</t>
        </r>
      </text>
    </comment>
    <comment ref="K7" authorId="0">
      <text>
        <r>
          <rPr>
            <b/>
            <sz val="8"/>
            <rFont val="Tahoma"/>
            <family val="0"/>
          </rPr>
          <t>Dennis A. Yee:</t>
        </r>
        <r>
          <rPr>
            <sz val="8"/>
            <rFont val="Tahoma"/>
            <family val="0"/>
          </rPr>
          <t xml:space="preserve">
rest of tricounty area is estimated to have lost population in 2003</t>
        </r>
      </text>
    </comment>
  </commentList>
</comments>
</file>

<file path=xl/comments3.xml><?xml version="1.0" encoding="utf-8"?>
<comments xmlns="http://schemas.openxmlformats.org/spreadsheetml/2006/main">
  <authors>
    <author>Dennis A. Yee</author>
  </authors>
  <commentList>
    <comment ref="C2" authorId="0">
      <text>
        <r>
          <rPr>
            <b/>
            <sz val="8"/>
            <rFont val="Tahoma"/>
            <family val="0"/>
          </rPr>
          <t>Dennis A. Yee:</t>
        </r>
        <r>
          <rPr>
            <sz val="8"/>
            <rFont val="Tahoma"/>
            <family val="0"/>
          </rPr>
          <t xml:space="preserve">
6 counties:
Multnomah, Clackamas, Washington, Columbia, Yamhill Clark</t>
        </r>
      </text>
    </comment>
    <comment ref="C8" authorId="0">
      <text>
        <r>
          <rPr>
            <b/>
            <sz val="8"/>
            <rFont val="Tahoma"/>
            <family val="0"/>
          </rPr>
          <t>Dennis A. Yee:</t>
        </r>
        <r>
          <rPr>
            <sz val="8"/>
            <rFont val="Tahoma"/>
            <family val="0"/>
          </rPr>
          <t xml:space="preserve">
6 counties:
Multnomah, Clackamas, Washington, Columbia, Yamhill Clark</t>
        </r>
      </text>
    </comment>
  </commentList>
</comments>
</file>

<file path=xl/sharedStrings.xml><?xml version="1.0" encoding="utf-8"?>
<sst xmlns="http://schemas.openxmlformats.org/spreadsheetml/2006/main" count="135" uniqueCount="50">
  <si>
    <t>in UGB</t>
  </si>
  <si>
    <t>PMSA</t>
  </si>
  <si>
    <t>Columbia</t>
  </si>
  <si>
    <t>Yamhill</t>
  </si>
  <si>
    <t>Clark</t>
  </si>
  <si>
    <t>Change in Jobs</t>
  </si>
  <si>
    <t>SMSA</t>
  </si>
  <si>
    <t>Tricounty</t>
  </si>
  <si>
    <t>Population Census &amp; Estimates</t>
  </si>
  <si>
    <t>n.a.</t>
  </si>
  <si>
    <t>Household Census &amp; Estimates</t>
  </si>
  <si>
    <t>Population Capture Rate</t>
  </si>
  <si>
    <t>Household Capture Rate</t>
  </si>
  <si>
    <t>Note: the household capture rate is the figure used in the Urban Growth Report</t>
  </si>
  <si>
    <t>2000-02</t>
  </si>
  <si>
    <t>Capture Rate:</t>
  </si>
  <si>
    <t>N/A</t>
  </si>
  <si>
    <t>Net loss of jobs from 2000 - 2002</t>
  </si>
  <si>
    <t>Clark County</t>
  </si>
  <si>
    <t>In UGB</t>
  </si>
  <si>
    <t>Rest of Tri-county</t>
  </si>
  <si>
    <t>Capture rates measure the proportion or share of growth between 2 years that is attributed to the urban growth boundary as compared to the 4 county region.</t>
  </si>
  <si>
    <t>Metro Urban Growth Boundary Capture Rates: 1980-2000</t>
  </si>
  <si>
    <t>Population Statistics for Multnomah, Clackamas, Washington and Clark County</t>
  </si>
  <si>
    <t>Population</t>
  </si>
  <si>
    <t>Households</t>
  </si>
  <si>
    <t>Avg. Household Size</t>
  </si>
  <si>
    <t>sources:</t>
  </si>
  <si>
    <t>(Census)</t>
  </si>
  <si>
    <t>(DRC)</t>
  </si>
  <si>
    <t>Clark County:</t>
  </si>
  <si>
    <t>Portland Area Tri-counties (Multnomah, Clackamas, Washington)</t>
  </si>
  <si>
    <t>Tri-county Capture Rates:</t>
  </si>
  <si>
    <t>1980-85</t>
  </si>
  <si>
    <t>1985-90</t>
  </si>
  <si>
    <t>1990-95</t>
  </si>
  <si>
    <t>1995-00</t>
  </si>
  <si>
    <t>1980-00</t>
  </si>
  <si>
    <t>(PSU &amp; DRC)</t>
  </si>
  <si>
    <t>Population Statistics for the Metro Boundary</t>
  </si>
  <si>
    <t>Metro Capture Rates - 5 years:</t>
  </si>
  <si>
    <t>Metro Capture Rates - 10 years:</t>
  </si>
  <si>
    <t>1980-90</t>
  </si>
  <si>
    <t>1990-00</t>
  </si>
  <si>
    <t>Metro Capture Rates - 20 years:</t>
  </si>
  <si>
    <t>%Metro / 3 county</t>
  </si>
  <si>
    <t>Population Capture Rates</t>
  </si>
  <si>
    <t>Metro</t>
  </si>
  <si>
    <t>other</t>
  </si>
  <si>
    <t>BLS Employment Estimates (i.e., CES)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</si>
</sst>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%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9" fontId="0" fillId="0" borderId="0" xfId="19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9" fontId="0" fillId="2" borderId="0" xfId="19" applyFill="1" applyAlignment="1">
      <alignment/>
    </xf>
    <xf numFmtId="165" fontId="1" fillId="0" borderId="0" xfId="15" applyNumberFormat="1" applyFont="1" applyAlignment="1">
      <alignment/>
    </xf>
    <xf numFmtId="0" fontId="1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7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15" applyNumberFormat="1" applyFill="1" applyBorder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71" fontId="0" fillId="0" borderId="0" xfId="19" applyNumberFormat="1" applyFont="1" applyFill="1" applyAlignment="1">
      <alignment horizontal="right"/>
    </xf>
    <xf numFmtId="171" fontId="0" fillId="0" borderId="0" xfId="19" applyNumberFormat="1" applyFill="1" applyAlignment="1">
      <alignment/>
    </xf>
    <xf numFmtId="171" fontId="0" fillId="0" borderId="0" xfId="0" applyNumberFormat="1" applyFill="1" applyAlignment="1">
      <alignment/>
    </xf>
    <xf numFmtId="171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29.28125" style="0" customWidth="1"/>
  </cols>
  <sheetData>
    <row r="1" spans="1:8" ht="20.25">
      <c r="A1" s="22" t="s">
        <v>22</v>
      </c>
      <c r="B1" s="23"/>
      <c r="C1" s="23"/>
      <c r="D1" s="23"/>
      <c r="E1" s="23"/>
      <c r="F1" s="23"/>
      <c r="G1" s="23"/>
      <c r="H1" s="23"/>
    </row>
    <row r="2" spans="1:8" ht="12.75">
      <c r="A2" s="24"/>
      <c r="B2" s="24"/>
      <c r="C2" s="24"/>
      <c r="D2" s="24"/>
      <c r="E2" s="24"/>
      <c r="F2" s="24"/>
      <c r="G2" s="24"/>
      <c r="H2" s="24"/>
    </row>
    <row r="3" spans="1:8" ht="12.75">
      <c r="A3" s="25" t="s">
        <v>23</v>
      </c>
      <c r="B3" s="24"/>
      <c r="C3" s="24"/>
      <c r="D3" s="24"/>
      <c r="E3" s="24"/>
      <c r="F3" s="24"/>
      <c r="G3" s="24"/>
      <c r="H3" s="24"/>
    </row>
    <row r="4" spans="1:8" ht="12.75">
      <c r="A4" s="24"/>
      <c r="B4" s="25">
        <v>1980</v>
      </c>
      <c r="C4" s="25">
        <v>1985</v>
      </c>
      <c r="D4" s="25">
        <v>1990</v>
      </c>
      <c r="E4" s="25">
        <v>1995</v>
      </c>
      <c r="F4" s="25">
        <v>2000</v>
      </c>
      <c r="G4" s="24"/>
      <c r="H4" s="26"/>
    </row>
    <row r="5" spans="1:8" ht="12.75">
      <c r="A5" s="25" t="s">
        <v>24</v>
      </c>
      <c r="B5" s="27">
        <v>1242594</v>
      </c>
      <c r="C5" s="27">
        <v>1284744</v>
      </c>
      <c r="D5" s="27">
        <v>1412344</v>
      </c>
      <c r="E5" s="27">
        <v>1605211</v>
      </c>
      <c r="F5" s="27">
        <v>1789457</v>
      </c>
      <c r="G5" s="24"/>
      <c r="H5" s="27"/>
    </row>
    <row r="6" spans="1:8" ht="12.75">
      <c r="A6" s="25" t="s">
        <v>25</v>
      </c>
      <c r="B6" s="27">
        <v>477638</v>
      </c>
      <c r="C6" s="27">
        <v>506200</v>
      </c>
      <c r="D6" s="27">
        <v>553107</v>
      </c>
      <c r="E6" s="28">
        <v>627936</v>
      </c>
      <c r="F6" s="27">
        <v>696669</v>
      </c>
      <c r="G6" s="24"/>
      <c r="H6" s="27"/>
    </row>
    <row r="7" spans="1:8" ht="12.75">
      <c r="A7" s="25" t="s">
        <v>26</v>
      </c>
      <c r="B7" s="29">
        <v>2.6015392410151623</v>
      </c>
      <c r="C7" s="29">
        <v>2.538016594231529</v>
      </c>
      <c r="D7" s="29">
        <v>2.553473378568704</v>
      </c>
      <c r="E7" s="29">
        <v>2.5563289889415484</v>
      </c>
      <c r="F7" s="29">
        <v>2.5685899616604155</v>
      </c>
      <c r="G7" s="24"/>
      <c r="H7" s="30"/>
    </row>
    <row r="8" spans="1:8" ht="12.75">
      <c r="A8" s="31" t="s">
        <v>27</v>
      </c>
      <c r="B8" s="32" t="s">
        <v>28</v>
      </c>
      <c r="C8" s="32" t="s">
        <v>29</v>
      </c>
      <c r="D8" s="32" t="s">
        <v>28</v>
      </c>
      <c r="E8" s="32" t="s">
        <v>29</v>
      </c>
      <c r="F8" s="32" t="s">
        <v>28</v>
      </c>
      <c r="G8" s="24"/>
      <c r="H8" s="30"/>
    </row>
    <row r="9" spans="1:8" ht="12.75">
      <c r="A9" s="31"/>
      <c r="B9" s="32"/>
      <c r="C9" s="32"/>
      <c r="D9" s="32"/>
      <c r="E9" s="32"/>
      <c r="F9" s="32"/>
      <c r="G9" s="24"/>
      <c r="H9" s="30"/>
    </row>
    <row r="10" spans="1:8" ht="12.75">
      <c r="A10" s="33" t="s">
        <v>30</v>
      </c>
      <c r="B10" s="24"/>
      <c r="C10" s="24"/>
      <c r="D10" s="24"/>
      <c r="E10" s="27"/>
      <c r="F10" s="27"/>
      <c r="G10" s="24"/>
      <c r="H10" s="24"/>
    </row>
    <row r="11" spans="1:8" ht="12.75">
      <c r="A11" s="24"/>
      <c r="B11" s="25">
        <v>1980</v>
      </c>
      <c r="C11" s="25">
        <v>1985</v>
      </c>
      <c r="D11" s="25">
        <v>1990</v>
      </c>
      <c r="E11" s="25">
        <v>1995</v>
      </c>
      <c r="F11" s="25">
        <v>2000</v>
      </c>
      <c r="G11" s="24"/>
      <c r="H11" s="30"/>
    </row>
    <row r="12" spans="1:8" ht="12.75">
      <c r="A12" s="25" t="s">
        <v>24</v>
      </c>
      <c r="B12" s="27">
        <v>192227</v>
      </c>
      <c r="C12" s="27">
        <v>206744</v>
      </c>
      <c r="D12" s="27">
        <v>238053</v>
      </c>
      <c r="E12" s="27">
        <v>290111</v>
      </c>
      <c r="F12" s="27">
        <v>345238</v>
      </c>
      <c r="G12" s="24"/>
      <c r="H12" s="24"/>
    </row>
    <row r="13" spans="1:8" ht="12.75">
      <c r="A13" s="25" t="s">
        <v>25</v>
      </c>
      <c r="B13" s="27">
        <v>68875</v>
      </c>
      <c r="C13" s="27">
        <v>75300</v>
      </c>
      <c r="D13" s="27">
        <v>88440</v>
      </c>
      <c r="E13" s="27">
        <v>107183</v>
      </c>
      <c r="F13" s="27">
        <v>127208</v>
      </c>
      <c r="G13" s="24"/>
      <c r="H13" s="24"/>
    </row>
    <row r="14" spans="1:8" ht="12.75">
      <c r="A14" s="25" t="s">
        <v>26</v>
      </c>
      <c r="B14" s="29">
        <v>2.7909546279491835</v>
      </c>
      <c r="C14" s="29">
        <v>2.745604249667995</v>
      </c>
      <c r="D14" s="29">
        <v>2.691689280868385</v>
      </c>
      <c r="E14" s="29">
        <v>2.70668856068593</v>
      </c>
      <c r="F14" s="29">
        <v>2.713964530532671</v>
      </c>
      <c r="G14" s="24"/>
      <c r="H14" s="24"/>
    </row>
    <row r="15" spans="1:8" ht="12.75">
      <c r="A15" s="31" t="s">
        <v>27</v>
      </c>
      <c r="B15" s="32" t="s">
        <v>28</v>
      </c>
      <c r="C15" s="32" t="s">
        <v>29</v>
      </c>
      <c r="D15" s="32" t="s">
        <v>28</v>
      </c>
      <c r="E15" s="32" t="s">
        <v>29</v>
      </c>
      <c r="F15" s="32" t="s">
        <v>28</v>
      </c>
      <c r="G15" s="24"/>
      <c r="H15" s="24"/>
    </row>
    <row r="16" spans="1:8" ht="12.75">
      <c r="A16" s="24"/>
      <c r="B16" s="24"/>
      <c r="C16" s="24"/>
      <c r="D16" s="24"/>
      <c r="E16" s="27"/>
      <c r="F16" s="27"/>
      <c r="G16" s="24"/>
      <c r="H16" s="24"/>
    </row>
    <row r="17" spans="1:8" ht="12.75">
      <c r="A17" s="25" t="s">
        <v>31</v>
      </c>
      <c r="B17" s="24"/>
      <c r="C17" s="24"/>
      <c r="D17" s="24"/>
      <c r="E17" s="24"/>
      <c r="F17" s="24"/>
      <c r="G17" s="24"/>
      <c r="H17" s="24"/>
    </row>
    <row r="18" spans="1:8" ht="12.75">
      <c r="A18" s="24"/>
      <c r="B18" s="25">
        <v>1980</v>
      </c>
      <c r="C18" s="25">
        <v>1985</v>
      </c>
      <c r="D18" s="25">
        <v>1990</v>
      </c>
      <c r="E18" s="25">
        <v>1995</v>
      </c>
      <c r="F18" s="25">
        <v>2000</v>
      </c>
      <c r="G18" s="24"/>
      <c r="H18" s="24"/>
    </row>
    <row r="19" spans="1:8" ht="12.75">
      <c r="A19" s="25" t="s">
        <v>24</v>
      </c>
      <c r="B19" s="27">
        <v>1050367</v>
      </c>
      <c r="C19" s="27">
        <v>1078000</v>
      </c>
      <c r="D19" s="27">
        <v>1174291</v>
      </c>
      <c r="E19" s="27">
        <v>1315100</v>
      </c>
      <c r="F19" s="27">
        <v>1444219</v>
      </c>
      <c r="G19" s="24"/>
      <c r="H19" s="24"/>
    </row>
    <row r="20" spans="1:8" ht="12.75">
      <c r="A20" s="25" t="s">
        <v>25</v>
      </c>
      <c r="B20" s="27">
        <v>408763</v>
      </c>
      <c r="C20" s="27">
        <v>430900</v>
      </c>
      <c r="D20" s="27">
        <v>464667</v>
      </c>
      <c r="E20" s="28">
        <v>530800</v>
      </c>
      <c r="F20" s="27">
        <v>569461</v>
      </c>
      <c r="G20" s="24"/>
      <c r="H20" s="24"/>
    </row>
    <row r="21" spans="1:8" ht="12.75">
      <c r="A21" s="25" t="s">
        <v>26</v>
      </c>
      <c r="B21" s="29">
        <v>2.5696234737488473</v>
      </c>
      <c r="C21" s="29">
        <v>2.5017405430494315</v>
      </c>
      <c r="D21" s="29">
        <v>2.527166766738331</v>
      </c>
      <c r="E21" s="29">
        <v>2.4775810097965336</v>
      </c>
      <c r="F21" s="29">
        <v>2.5361157304890063</v>
      </c>
      <c r="G21" s="24"/>
      <c r="H21" s="24"/>
    </row>
    <row r="22" spans="1:8" ht="12.75">
      <c r="A22" s="24"/>
      <c r="B22" s="24"/>
      <c r="C22" s="24"/>
      <c r="D22" s="24"/>
      <c r="E22" s="24"/>
      <c r="F22" s="24"/>
      <c r="G22" s="24"/>
      <c r="H22" s="24"/>
    </row>
    <row r="23" spans="1:8" ht="12.75">
      <c r="A23" s="25" t="s">
        <v>32</v>
      </c>
      <c r="B23" s="24"/>
      <c r="C23" s="26" t="s">
        <v>33</v>
      </c>
      <c r="D23" s="26" t="s">
        <v>34</v>
      </c>
      <c r="E23" s="26" t="s">
        <v>35</v>
      </c>
      <c r="F23" s="26" t="s">
        <v>36</v>
      </c>
      <c r="G23" s="24"/>
      <c r="H23" s="26" t="s">
        <v>37</v>
      </c>
    </row>
    <row r="24" spans="1:8" ht="12.75">
      <c r="A24" s="25" t="s">
        <v>24</v>
      </c>
      <c r="B24" s="24"/>
      <c r="C24" s="34">
        <v>0.6555871886120996</v>
      </c>
      <c r="D24" s="34">
        <v>0.7546316614420062</v>
      </c>
      <c r="E24" s="34">
        <v>0.7300834253656665</v>
      </c>
      <c r="F24" s="34">
        <v>0.7007967608523388</v>
      </c>
      <c r="G24" s="24"/>
      <c r="H24" s="35">
        <v>0.7202023175822829</v>
      </c>
    </row>
    <row r="25" spans="1:8" ht="12.75">
      <c r="A25" s="25" t="s">
        <v>25</v>
      </c>
      <c r="B25" s="24"/>
      <c r="C25" s="34">
        <v>0.7750507667530285</v>
      </c>
      <c r="D25" s="34">
        <v>0.7198712345705331</v>
      </c>
      <c r="E25" s="34">
        <v>0.8837883708188002</v>
      </c>
      <c r="F25" s="34">
        <v>0.5624809043690804</v>
      </c>
      <c r="G25" s="24"/>
      <c r="H25" s="35">
        <v>0.7336769681004058</v>
      </c>
    </row>
    <row r="26" spans="1:8" ht="12.75">
      <c r="A26" s="31" t="s">
        <v>27</v>
      </c>
      <c r="B26" s="32" t="s">
        <v>28</v>
      </c>
      <c r="C26" s="32" t="s">
        <v>38</v>
      </c>
      <c r="D26" s="32" t="s">
        <v>28</v>
      </c>
      <c r="E26" s="32" t="s">
        <v>38</v>
      </c>
      <c r="F26" s="32" t="s">
        <v>28</v>
      </c>
      <c r="G26" s="24"/>
      <c r="H26" s="24"/>
    </row>
    <row r="27" spans="1:8" ht="12.75">
      <c r="A27" s="24"/>
      <c r="B27" s="32"/>
      <c r="C27" s="32"/>
      <c r="D27" s="32"/>
      <c r="E27" s="32"/>
      <c r="F27" s="32"/>
      <c r="G27" s="24"/>
      <c r="H27" s="24"/>
    </row>
    <row r="28" spans="1:8" ht="12.75">
      <c r="A28" s="25" t="s">
        <v>39</v>
      </c>
      <c r="B28" s="24"/>
      <c r="C28" s="24"/>
      <c r="D28" s="24"/>
      <c r="E28" s="24"/>
      <c r="F28" s="24"/>
      <c r="G28" s="24"/>
      <c r="H28" s="26"/>
    </row>
    <row r="29" spans="1:8" ht="12.75">
      <c r="A29" s="24"/>
      <c r="B29" s="25">
        <v>1980</v>
      </c>
      <c r="C29" s="25">
        <v>1985</v>
      </c>
      <c r="D29" s="25">
        <v>1990</v>
      </c>
      <c r="E29" s="25">
        <v>1995</v>
      </c>
      <c r="F29" s="25">
        <v>2000</v>
      </c>
      <c r="G29" s="24"/>
      <c r="H29" s="35"/>
    </row>
    <row r="30" spans="1:8" ht="12.75">
      <c r="A30" s="25" t="s">
        <v>24</v>
      </c>
      <c r="B30" s="27">
        <v>940600</v>
      </c>
      <c r="C30" s="27">
        <v>962800</v>
      </c>
      <c r="D30" s="27">
        <v>1046200</v>
      </c>
      <c r="E30" s="27">
        <v>1181800</v>
      </c>
      <c r="F30" s="27">
        <v>1305574</v>
      </c>
      <c r="G30" s="24"/>
      <c r="H30" s="35"/>
    </row>
    <row r="31" spans="1:8" ht="12.75">
      <c r="A31" s="25" t="s">
        <v>25</v>
      </c>
      <c r="B31" s="27">
        <v>371900</v>
      </c>
      <c r="C31" s="27">
        <v>390600</v>
      </c>
      <c r="D31" s="27">
        <v>415800</v>
      </c>
      <c r="E31" s="27">
        <v>473100</v>
      </c>
      <c r="F31" s="27">
        <v>520395</v>
      </c>
      <c r="G31" s="24"/>
      <c r="H31" s="30"/>
    </row>
    <row r="32" spans="1:8" ht="12.75">
      <c r="A32" s="25" t="s">
        <v>26</v>
      </c>
      <c r="B32" s="29">
        <v>2.5291745092766873</v>
      </c>
      <c r="C32" s="29">
        <v>2.464925755248336</v>
      </c>
      <c r="D32" s="29">
        <v>2.516113516113516</v>
      </c>
      <c r="E32" s="29">
        <v>2.497991967871486</v>
      </c>
      <c r="F32" s="29">
        <v>2.508813497439445</v>
      </c>
      <c r="G32" s="24"/>
      <c r="H32" s="24"/>
    </row>
    <row r="33" spans="1:8" ht="12.75">
      <c r="A33" s="31" t="s">
        <v>27</v>
      </c>
      <c r="B33" s="32" t="s">
        <v>29</v>
      </c>
      <c r="C33" s="32" t="s">
        <v>29</v>
      </c>
      <c r="D33" s="32" t="s">
        <v>29</v>
      </c>
      <c r="E33" s="32" t="s">
        <v>29</v>
      </c>
      <c r="F33" s="32" t="s">
        <v>28</v>
      </c>
      <c r="G33" s="24"/>
      <c r="H33" s="24"/>
    </row>
    <row r="34" spans="1:8" ht="12.75">
      <c r="A34" s="24"/>
      <c r="B34" s="24"/>
      <c r="C34" s="24"/>
      <c r="D34" s="26"/>
      <c r="E34" s="26"/>
      <c r="F34" s="26"/>
      <c r="G34" s="24"/>
      <c r="H34" s="24"/>
    </row>
    <row r="35" spans="1:8" ht="12.75">
      <c r="A35" s="25" t="s">
        <v>40</v>
      </c>
      <c r="B35" s="24"/>
      <c r="C35" s="26" t="s">
        <v>33</v>
      </c>
      <c r="D35" s="26" t="s">
        <v>34</v>
      </c>
      <c r="E35" s="26" t="s">
        <v>35</v>
      </c>
      <c r="F35" s="26" t="s">
        <v>36</v>
      </c>
      <c r="G35" s="24"/>
      <c r="H35" s="24"/>
    </row>
    <row r="36" spans="1:8" ht="12.75">
      <c r="A36" s="25" t="s">
        <v>24</v>
      </c>
      <c r="B36" s="24"/>
      <c r="C36" s="35">
        <v>0.5266903914590747</v>
      </c>
      <c r="D36" s="35">
        <v>0.6536050156739812</v>
      </c>
      <c r="E36" s="35">
        <v>0.703075176157663</v>
      </c>
      <c r="F36" s="35">
        <v>0.6717866330883709</v>
      </c>
      <c r="G36" s="24"/>
      <c r="H36" s="24"/>
    </row>
    <row r="37" spans="1:8" ht="12.75">
      <c r="A37" s="25" t="s">
        <v>25</v>
      </c>
      <c r="B37" s="24"/>
      <c r="C37" s="35">
        <v>0.6547160562985785</v>
      </c>
      <c r="D37" s="35">
        <v>0.5372332487688405</v>
      </c>
      <c r="E37" s="35">
        <v>0.7657459006534899</v>
      </c>
      <c r="F37" s="35">
        <v>0.6880974204530574</v>
      </c>
      <c r="G37" s="24"/>
      <c r="H37" s="24"/>
    </row>
    <row r="38" spans="1:8" ht="12.75">
      <c r="A38" s="25"/>
      <c r="B38" s="24"/>
      <c r="C38" s="24"/>
      <c r="D38" s="24"/>
      <c r="E38" s="24"/>
      <c r="F38" s="24"/>
      <c r="G38" s="24"/>
      <c r="H38" s="24"/>
    </row>
    <row r="39" spans="1:8" ht="12.75">
      <c r="A39" s="25" t="s">
        <v>41</v>
      </c>
      <c r="B39" s="24"/>
      <c r="C39" s="24"/>
      <c r="D39" s="26" t="s">
        <v>42</v>
      </c>
      <c r="E39" s="24"/>
      <c r="F39" s="26" t="s">
        <v>43</v>
      </c>
      <c r="G39" s="24"/>
      <c r="H39" s="24"/>
    </row>
    <row r="40" spans="1:8" ht="12.75">
      <c r="A40" s="25" t="s">
        <v>24</v>
      </c>
      <c r="B40" s="24"/>
      <c r="C40" s="24"/>
      <c r="D40" s="35">
        <v>0.6220913107511046</v>
      </c>
      <c r="E40" s="24"/>
      <c r="F40" s="35">
        <v>0.6877885408352403</v>
      </c>
      <c r="G40" s="24"/>
      <c r="H40" s="24"/>
    </row>
    <row r="41" spans="1:8" ht="12.75">
      <c r="A41" s="25" t="s">
        <v>25</v>
      </c>
      <c r="B41" s="24"/>
      <c r="C41" s="24"/>
      <c r="D41" s="35">
        <v>0.5816957956246935</v>
      </c>
      <c r="E41" s="24"/>
      <c r="F41" s="35">
        <v>0.7285702344631588</v>
      </c>
      <c r="G41" s="24"/>
      <c r="H41" s="24"/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spans="1:8" ht="12.75">
      <c r="A43" s="25" t="s">
        <v>44</v>
      </c>
      <c r="B43" s="24"/>
      <c r="C43" s="24"/>
      <c r="D43" s="24"/>
      <c r="E43" s="24"/>
      <c r="F43" s="26" t="s">
        <v>37</v>
      </c>
      <c r="G43" s="24"/>
      <c r="H43" s="24"/>
    </row>
    <row r="44" spans="1:8" ht="12.75">
      <c r="A44" s="25" t="s">
        <v>24</v>
      </c>
      <c r="B44" s="24"/>
      <c r="C44" s="24"/>
      <c r="D44" s="24"/>
      <c r="E44" s="24"/>
      <c r="F44" s="35">
        <v>0.667395673139342</v>
      </c>
      <c r="G44" s="24"/>
      <c r="H44" s="24"/>
    </row>
    <row r="45" spans="1:8" ht="12.75">
      <c r="A45" s="25" t="s">
        <v>25</v>
      </c>
      <c r="B45" s="24"/>
      <c r="C45" s="24"/>
      <c r="D45" s="24"/>
      <c r="E45" s="24"/>
      <c r="F45" s="35">
        <v>0.6779633933096229</v>
      </c>
      <c r="G45" s="24"/>
      <c r="H45" s="24"/>
    </row>
    <row r="46" spans="1:8" ht="12.75">
      <c r="A46" s="24"/>
      <c r="B46" s="24"/>
      <c r="C46" s="24"/>
      <c r="D46" s="24"/>
      <c r="E46" s="24"/>
      <c r="F46" s="24"/>
      <c r="G46" s="24"/>
      <c r="H46" s="24"/>
    </row>
    <row r="47" spans="1:8" ht="12.75">
      <c r="A47" s="25" t="s">
        <v>45</v>
      </c>
      <c r="B47" s="25">
        <v>1980</v>
      </c>
      <c r="C47" s="25">
        <v>1985</v>
      </c>
      <c r="D47" s="25">
        <v>1990</v>
      </c>
      <c r="E47" s="25">
        <v>1995</v>
      </c>
      <c r="F47" s="25">
        <v>2000</v>
      </c>
      <c r="G47" s="24"/>
      <c r="H47" s="24"/>
    </row>
    <row r="48" spans="1:8" ht="12.75">
      <c r="A48" s="25" t="s">
        <v>24</v>
      </c>
      <c r="B48" s="35">
        <v>0.8954965264521829</v>
      </c>
      <c r="C48" s="35">
        <v>0.8931354359925788</v>
      </c>
      <c r="D48" s="35">
        <v>0.8909205639828629</v>
      </c>
      <c r="E48" s="35">
        <v>0.898638886776671</v>
      </c>
      <c r="F48" s="35">
        <v>0.9040000166179784</v>
      </c>
      <c r="G48" s="24"/>
      <c r="H48" s="24"/>
    </row>
    <row r="49" spans="1:8" ht="12.75">
      <c r="A49" s="25" t="s">
        <v>25</v>
      </c>
      <c r="B49" s="35">
        <v>0.909818158688531</v>
      </c>
      <c r="C49" s="35">
        <v>0.9064748201438849</v>
      </c>
      <c r="D49" s="35">
        <v>0.8948343652551182</v>
      </c>
      <c r="E49" s="35">
        <v>0.8912961567445365</v>
      </c>
      <c r="F49" s="35">
        <v>0.9138378220808799</v>
      </c>
      <c r="G49" s="24"/>
      <c r="H49" s="24"/>
    </row>
    <row r="50" spans="1:8" ht="12.75">
      <c r="A50" s="24"/>
      <c r="B50" s="24"/>
      <c r="C50" s="24"/>
      <c r="D50" s="24"/>
      <c r="E50" s="24"/>
      <c r="F50" s="24"/>
      <c r="G50" s="24"/>
      <c r="H50" s="24"/>
    </row>
    <row r="51" spans="1:8" ht="12.75">
      <c r="A51" s="24"/>
      <c r="B51" s="24"/>
      <c r="C51" s="24"/>
      <c r="D51" s="24"/>
      <c r="E51" s="24"/>
      <c r="F51" s="24"/>
      <c r="G51" s="24"/>
      <c r="H51" s="24"/>
    </row>
    <row r="52" spans="1:8" ht="12.75">
      <c r="A52" s="24"/>
      <c r="B52" s="24"/>
      <c r="C52" s="24"/>
      <c r="D52" s="24"/>
      <c r="E52" s="24"/>
      <c r="F52" s="24"/>
      <c r="G52" s="24"/>
      <c r="H52" s="24"/>
    </row>
    <row r="53" spans="1:8" ht="12.75">
      <c r="A53" s="24"/>
      <c r="B53" s="24"/>
      <c r="C53" s="24"/>
      <c r="D53" s="24"/>
      <c r="E53" s="24"/>
      <c r="F53" s="24"/>
      <c r="G53" s="24"/>
      <c r="H53" s="24"/>
    </row>
    <row r="54" spans="1:8" ht="12.75">
      <c r="A54" s="24"/>
      <c r="B54" s="24"/>
      <c r="C54" s="24"/>
      <c r="D54" s="24"/>
      <c r="E54" s="24"/>
      <c r="F54" s="24"/>
      <c r="G54" s="24"/>
      <c r="H54" s="24"/>
    </row>
    <row r="55" spans="1:8" ht="12.75">
      <c r="A55" s="24"/>
      <c r="B55" s="24"/>
      <c r="C55" s="24"/>
      <c r="D55" s="24"/>
      <c r="E55" s="24"/>
      <c r="F55" s="24"/>
      <c r="G55" s="24"/>
      <c r="H55" s="24"/>
    </row>
    <row r="56" spans="1:8" ht="12.75">
      <c r="A56" s="25" t="s">
        <v>46</v>
      </c>
      <c r="B56" s="24"/>
      <c r="C56" s="24"/>
      <c r="D56" s="24"/>
      <c r="E56" s="24"/>
      <c r="F56" s="24"/>
      <c r="G56" s="24"/>
      <c r="H56" s="24"/>
    </row>
    <row r="57" spans="1:8" ht="12.75">
      <c r="A57" s="25"/>
      <c r="B57" s="26" t="s">
        <v>33</v>
      </c>
      <c r="C57" s="26" t="s">
        <v>34</v>
      </c>
      <c r="D57" s="26" t="s">
        <v>35</v>
      </c>
      <c r="E57" s="26" t="s">
        <v>36</v>
      </c>
      <c r="F57" s="24"/>
      <c r="G57" s="24"/>
      <c r="H57" s="24"/>
    </row>
    <row r="58" spans="1:8" ht="12.75">
      <c r="A58" s="24" t="s">
        <v>47</v>
      </c>
      <c r="B58" s="36">
        <v>0.5266903914590747</v>
      </c>
      <c r="C58" s="36">
        <v>0.6536050156739812</v>
      </c>
      <c r="D58" s="36">
        <v>0.703075176157663</v>
      </c>
      <c r="E58" s="36">
        <v>0.6717866330883709</v>
      </c>
      <c r="F58" s="24"/>
      <c r="G58" s="24"/>
      <c r="H58" s="24"/>
    </row>
    <row r="59" spans="1:8" ht="12.75">
      <c r="A59" s="24" t="s">
        <v>48</v>
      </c>
      <c r="B59" s="36">
        <v>0.12889679715302493</v>
      </c>
      <c r="C59" s="36">
        <v>0.10102664576802506</v>
      </c>
      <c r="D59" s="36">
        <v>0.027008249208003487</v>
      </c>
      <c r="E59" s="36">
        <v>0.029010127763967775</v>
      </c>
      <c r="F59" s="24"/>
      <c r="G59" s="24"/>
      <c r="H59" s="24"/>
    </row>
    <row r="60" spans="1:8" ht="12.75">
      <c r="A60" s="24" t="s">
        <v>4</v>
      </c>
      <c r="B60" s="35">
        <v>0.34441281138790036</v>
      </c>
      <c r="C60" s="35">
        <v>0.24536833855799373</v>
      </c>
      <c r="D60" s="35">
        <v>0.2699165746343335</v>
      </c>
      <c r="E60" s="35">
        <v>0.2992032391476613</v>
      </c>
      <c r="F60" s="24"/>
      <c r="G60" s="24"/>
      <c r="H60" s="24"/>
    </row>
    <row r="61" spans="1:8" ht="12.75">
      <c r="A61" s="23"/>
      <c r="B61" s="37">
        <v>1</v>
      </c>
      <c r="C61" s="37">
        <v>1</v>
      </c>
      <c r="D61" s="37">
        <v>1</v>
      </c>
      <c r="E61" s="37">
        <v>1</v>
      </c>
      <c r="F61" s="23"/>
      <c r="G61" s="23"/>
      <c r="H61" s="2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"/>
    </sheetView>
  </sheetViews>
  <sheetFormatPr defaultColWidth="9.140625" defaultRowHeight="12.75"/>
  <cols>
    <col min="2" max="8" width="12.28125" style="0" customWidth="1"/>
    <col min="11" max="11" width="10.28125" style="0" customWidth="1"/>
  </cols>
  <sheetData>
    <row r="1" spans="1:10" ht="12.75">
      <c r="A1" s="5" t="s">
        <v>8</v>
      </c>
      <c r="J1" s="5" t="s">
        <v>11</v>
      </c>
    </row>
    <row r="2" spans="1:15" s="20" customFormat="1" ht="38.25">
      <c r="A2" s="18"/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7</v>
      </c>
      <c r="H2" s="19" t="s">
        <v>6</v>
      </c>
      <c r="J2" s="19" t="s">
        <v>19</v>
      </c>
      <c r="K2" s="19" t="s">
        <v>20</v>
      </c>
      <c r="L2" s="19" t="s">
        <v>18</v>
      </c>
      <c r="N2" s="19"/>
      <c r="O2" s="19"/>
    </row>
    <row r="3" spans="1:8" ht="12.75">
      <c r="A3" s="1">
        <v>2000</v>
      </c>
      <c r="B3" s="4">
        <v>1281470</v>
      </c>
      <c r="C3" s="4">
        <v>1918009</v>
      </c>
      <c r="D3" s="4">
        <v>43560</v>
      </c>
      <c r="E3" s="4">
        <v>84992</v>
      </c>
      <c r="F3" s="4">
        <v>345238</v>
      </c>
      <c r="G3" s="4">
        <v>1444219</v>
      </c>
      <c r="H3" s="4">
        <v>1789457</v>
      </c>
    </row>
    <row r="4" spans="1:15" ht="12.75">
      <c r="A4" s="1">
        <v>2001</v>
      </c>
      <c r="B4" s="4">
        <v>1307107.614853513</v>
      </c>
      <c r="C4" s="4">
        <v>1966629</v>
      </c>
      <c r="D4" s="4">
        <v>44322</v>
      </c>
      <c r="E4" s="4">
        <v>86439</v>
      </c>
      <c r="F4" s="4">
        <v>359149</v>
      </c>
      <c r="G4" s="4">
        <v>1476719</v>
      </c>
      <c r="H4" s="4">
        <v>1835868</v>
      </c>
      <c r="J4" s="6">
        <f>(B4-B3)/(H4-H3)</f>
        <v>0.5524038450693362</v>
      </c>
      <c r="K4" s="6">
        <f>((G4-B4)-(G3-B3))/(H4-H3)</f>
        <v>0.1478611783087423</v>
      </c>
      <c r="L4" s="6">
        <f>(F4-F3)/(H4-H3)</f>
        <v>0.2997349766219215</v>
      </c>
      <c r="M4" s="21">
        <f>SUM(J4:L4)</f>
        <v>1</v>
      </c>
      <c r="N4" s="4"/>
      <c r="O4" s="4"/>
    </row>
    <row r="5" spans="1:13" ht="12.75">
      <c r="A5" s="1">
        <v>2002</v>
      </c>
      <c r="B5" s="4">
        <v>1326848.5254734843</v>
      </c>
      <c r="C5" s="4">
        <v>2003019</v>
      </c>
      <c r="D5" s="4">
        <v>45459</v>
      </c>
      <c r="E5" s="4">
        <v>87878</v>
      </c>
      <c r="F5" s="4">
        <v>370069</v>
      </c>
      <c r="G5" s="4">
        <v>1499613</v>
      </c>
      <c r="H5" s="4">
        <v>1869682</v>
      </c>
      <c r="J5" s="6">
        <f>(B5-B4)/(H5-H4)</f>
        <v>0.5838087957642202</v>
      </c>
      <c r="K5" s="6">
        <f>((G5-B5)-(G4-B4))/(H5-H4)</f>
        <v>0.09324804459776002</v>
      </c>
      <c r="L5" s="6">
        <f>(F5-F4)/(H5-H4)</f>
        <v>0.32294315963801973</v>
      </c>
      <c r="M5" s="21">
        <f>SUM(J5:L5)</f>
        <v>1</v>
      </c>
    </row>
    <row r="6" spans="1:13" ht="12.75">
      <c r="A6" s="1">
        <v>2003</v>
      </c>
      <c r="B6" s="4">
        <v>1339987.120735387</v>
      </c>
      <c r="C6" s="4">
        <v>2030945</v>
      </c>
      <c r="D6" s="4">
        <v>46288</v>
      </c>
      <c r="E6" s="4">
        <v>89432</v>
      </c>
      <c r="F6" s="4">
        <v>379985</v>
      </c>
      <c r="G6" s="4">
        <v>1515240</v>
      </c>
      <c r="H6" s="4">
        <v>1895225</v>
      </c>
      <c r="J6" s="6">
        <f>(B6-B5)/(H6-H5)</f>
        <v>0.5143716580629832</v>
      </c>
      <c r="K6" s="6">
        <f>((G6-B6)-(G5-B5))/(H6-H5)</f>
        <v>0.09742022229562772</v>
      </c>
      <c r="L6" s="6">
        <f>(F6-F5)/(H6-H5)</f>
        <v>0.388208119641389</v>
      </c>
      <c r="M6" s="21">
        <f>SUM(J6:L6)</f>
        <v>1</v>
      </c>
    </row>
    <row r="7" spans="1:13" ht="12.75">
      <c r="A7" s="1">
        <v>2004</v>
      </c>
      <c r="B7" s="4">
        <v>1352156.873335398</v>
      </c>
      <c r="C7" s="4">
        <v>2053787</v>
      </c>
      <c r="D7" s="4">
        <v>46971</v>
      </c>
      <c r="E7" s="4">
        <v>90723</v>
      </c>
      <c r="F7" s="4">
        <v>392403</v>
      </c>
      <c r="G7" s="4">
        <v>1523690</v>
      </c>
      <c r="H7" s="4">
        <v>1916093</v>
      </c>
      <c r="J7" s="6">
        <f>(B7-B6)/(H7-H6)</f>
        <v>0.5831777170793057</v>
      </c>
      <c r="K7" s="6">
        <f>((G7-B7)-(G6-B6))/(H7-H6)</f>
        <v>-0.1782515142807624</v>
      </c>
      <c r="L7" s="6">
        <f>(F7-F6)/(H7-H6)</f>
        <v>0.5950737972014568</v>
      </c>
      <c r="M7" s="21">
        <f>SUM(J7:L7)</f>
        <v>1</v>
      </c>
    </row>
    <row r="11" spans="1:12" ht="12.75">
      <c r="A11" s="7" t="s">
        <v>10</v>
      </c>
      <c r="B11" s="8"/>
      <c r="C11" s="8"/>
      <c r="D11" s="9"/>
      <c r="E11" s="9"/>
      <c r="F11" s="9"/>
      <c r="G11" s="9"/>
      <c r="H11" s="9"/>
      <c r="I11" s="9"/>
      <c r="J11" s="7" t="s">
        <v>12</v>
      </c>
      <c r="K11" s="9"/>
      <c r="L11" s="9"/>
    </row>
    <row r="12" spans="1:12" ht="12.75">
      <c r="A12" s="10"/>
      <c r="B12" s="15" t="s">
        <v>0</v>
      </c>
      <c r="C12" s="15" t="s">
        <v>1</v>
      </c>
      <c r="D12" s="15" t="s">
        <v>2</v>
      </c>
      <c r="E12" s="15" t="s">
        <v>3</v>
      </c>
      <c r="F12" s="15" t="s">
        <v>4</v>
      </c>
      <c r="G12" s="15" t="s">
        <v>7</v>
      </c>
      <c r="H12" s="15" t="s">
        <v>6</v>
      </c>
      <c r="I12" s="9"/>
      <c r="J12" s="9"/>
      <c r="K12" s="9"/>
      <c r="L12" s="9"/>
    </row>
    <row r="13" spans="1:12" ht="12.75">
      <c r="A13" s="10">
        <v>2000</v>
      </c>
      <c r="B13" s="11">
        <v>521107.20039845293</v>
      </c>
      <c r="C13" s="12" t="s">
        <v>9</v>
      </c>
      <c r="D13" s="12" t="s">
        <v>9</v>
      </c>
      <c r="E13" s="12" t="s">
        <v>9</v>
      </c>
      <c r="F13" s="11">
        <v>127208</v>
      </c>
      <c r="G13" s="11">
        <v>569461</v>
      </c>
      <c r="H13" s="11">
        <v>696669</v>
      </c>
      <c r="I13" s="9"/>
      <c r="J13" s="9"/>
      <c r="K13" s="9"/>
      <c r="L13" s="9"/>
    </row>
    <row r="14" spans="1:13" ht="12.75">
      <c r="A14" s="10">
        <v>2001</v>
      </c>
      <c r="B14" s="11">
        <v>536011.4169029034</v>
      </c>
      <c r="C14" s="12" t="s">
        <v>9</v>
      </c>
      <c r="D14" s="12" t="s">
        <v>9</v>
      </c>
      <c r="E14" s="12" t="s">
        <v>9</v>
      </c>
      <c r="F14" s="11">
        <v>132763</v>
      </c>
      <c r="G14" s="11">
        <v>585630</v>
      </c>
      <c r="H14" s="11">
        <v>718393</v>
      </c>
      <c r="I14" s="9"/>
      <c r="J14" s="13">
        <f>(B14-B13)/(H14-H13)</f>
        <v>0.6860714649443207</v>
      </c>
      <c r="K14" s="13">
        <f>((G14-B14)-(G13-B13))/(H14-H13)</f>
        <v>0.058220562306646025</v>
      </c>
      <c r="L14" s="13">
        <f>(F14-F13)/(H14-H13)</f>
        <v>0.25570797274903334</v>
      </c>
      <c r="M14" s="21">
        <f>SUM(J14:L14)</f>
        <v>1</v>
      </c>
    </row>
    <row r="15" spans="1:13" ht="12.75">
      <c r="A15" s="10">
        <v>2002</v>
      </c>
      <c r="B15" s="11">
        <v>545487.3909207144</v>
      </c>
      <c r="C15" s="12" t="s">
        <v>9</v>
      </c>
      <c r="D15" s="12" t="s">
        <v>9</v>
      </c>
      <c r="E15" s="12" t="s">
        <v>9</v>
      </c>
      <c r="F15" s="11">
        <v>136190</v>
      </c>
      <c r="G15" s="11">
        <v>596189</v>
      </c>
      <c r="H15" s="11">
        <v>732379</v>
      </c>
      <c r="I15" s="9"/>
      <c r="J15" s="13">
        <f>(B15-B14)/(H15-H14)</f>
        <v>0.6775328198063069</v>
      </c>
      <c r="K15" s="13">
        <f>((G15-B15)-(G14-B14))/(H15-H14)</f>
        <v>0.07743643516294811</v>
      </c>
      <c r="L15" s="13">
        <f>(F15-F14)/(H15-H14)</f>
        <v>0.24503074503074504</v>
      </c>
      <c r="M15" s="21">
        <f>SUM(J15:L15)</f>
        <v>1</v>
      </c>
    </row>
    <row r="16" spans="1:12" ht="12.75">
      <c r="A16" s="10">
        <v>2003</v>
      </c>
      <c r="B16" s="12" t="s">
        <v>9</v>
      </c>
      <c r="C16" s="12" t="s">
        <v>9</v>
      </c>
      <c r="D16" s="12" t="s">
        <v>9</v>
      </c>
      <c r="E16" s="12" t="s">
        <v>9</v>
      </c>
      <c r="F16" s="12" t="s">
        <v>9</v>
      </c>
      <c r="G16" s="12" t="s">
        <v>9</v>
      </c>
      <c r="H16" s="12" t="s">
        <v>9</v>
      </c>
      <c r="I16" s="9"/>
      <c r="J16" s="9"/>
      <c r="K16" s="9"/>
      <c r="L16" s="13"/>
    </row>
    <row r="18" ht="12.75">
      <c r="A18" t="s">
        <v>13</v>
      </c>
    </row>
    <row r="20" ht="12.75">
      <c r="A20" t="s">
        <v>21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2" sqref="A12"/>
    </sheetView>
  </sheetViews>
  <sheetFormatPr defaultColWidth="9.140625" defaultRowHeight="12.75"/>
  <cols>
    <col min="1" max="1" width="15.7109375" style="1" customWidth="1"/>
    <col min="9" max="9" width="12.8515625" style="0" bestFit="1" customWidth="1"/>
  </cols>
  <sheetData>
    <row r="1" s="1" customFormat="1" ht="12.75">
      <c r="A1" s="1" t="s">
        <v>49</v>
      </c>
    </row>
    <row r="2" spans="2:8" s="1" customFormat="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7</v>
      </c>
      <c r="H2" s="1" t="s">
        <v>6</v>
      </c>
    </row>
    <row r="3" spans="1:8" ht="12.75">
      <c r="A3" s="1">
        <v>2000</v>
      </c>
      <c r="B3" s="2">
        <v>792623</v>
      </c>
      <c r="C3" s="2">
        <v>967100</v>
      </c>
      <c r="D3" s="2">
        <v>10390</v>
      </c>
      <c r="E3" s="2">
        <v>27510</v>
      </c>
      <c r="F3" s="2">
        <v>116500</v>
      </c>
      <c r="G3" s="2">
        <f>H3-F3</f>
        <v>812700</v>
      </c>
      <c r="H3" s="2">
        <f>C3-D3-E3</f>
        <v>929200</v>
      </c>
    </row>
    <row r="4" spans="1:8" ht="12.75">
      <c r="A4" s="1">
        <v>2002</v>
      </c>
      <c r="B4" s="2">
        <v>755197</v>
      </c>
      <c r="C4" s="2">
        <v>937300</v>
      </c>
      <c r="D4" s="2">
        <v>9830</v>
      </c>
      <c r="E4" s="2">
        <v>26740</v>
      </c>
      <c r="F4" s="2">
        <v>116600</v>
      </c>
      <c r="G4" s="2">
        <f>H4-F4</f>
        <v>784130</v>
      </c>
      <c r="H4" s="2">
        <f>C4-D4-E4</f>
        <v>900730</v>
      </c>
    </row>
    <row r="5" ht="12.75"/>
    <row r="6" ht="12.75"/>
    <row r="7" spans="2:8" ht="12.75">
      <c r="B7" s="1" t="s">
        <v>5</v>
      </c>
      <c r="C7" s="1"/>
      <c r="D7" s="1"/>
      <c r="E7" s="1"/>
      <c r="F7" s="1"/>
      <c r="G7" s="1"/>
      <c r="H7" s="1"/>
    </row>
    <row r="8" spans="2:8" ht="12.75"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7</v>
      </c>
      <c r="H8" s="1" t="s">
        <v>6</v>
      </c>
    </row>
    <row r="9" ht="12.75">
      <c r="A9" s="2"/>
    </row>
    <row r="10" spans="1:8" ht="12.75">
      <c r="A10" s="14" t="s">
        <v>14</v>
      </c>
      <c r="B10" s="3">
        <f aca="true" t="shared" si="0" ref="B10:H10">B4-B3</f>
        <v>-37426</v>
      </c>
      <c r="C10" s="3">
        <f t="shared" si="0"/>
        <v>-29800</v>
      </c>
      <c r="D10" s="3">
        <f t="shared" si="0"/>
        <v>-560</v>
      </c>
      <c r="E10" s="3">
        <f t="shared" si="0"/>
        <v>-770</v>
      </c>
      <c r="F10" s="3">
        <f t="shared" si="0"/>
        <v>100</v>
      </c>
      <c r="G10" s="3">
        <f t="shared" si="0"/>
        <v>-28570</v>
      </c>
      <c r="H10" s="3">
        <f t="shared" si="0"/>
        <v>-28470</v>
      </c>
    </row>
    <row r="11" ht="12.75">
      <c r="A11"/>
    </row>
    <row r="12" spans="1:3" ht="12.75">
      <c r="A12" s="1" t="s">
        <v>15</v>
      </c>
      <c r="B12" s="17" t="s">
        <v>16</v>
      </c>
      <c r="C12" s="16" t="s">
        <v>17</v>
      </c>
    </row>
    <row r="13" ht="12.75">
      <c r="A13"/>
    </row>
    <row r="14" ht="12.75">
      <c r="A14"/>
    </row>
    <row r="15" ht="12.75">
      <c r="A15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- 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A. Yee</dc:creator>
  <cp:keywords/>
  <dc:description/>
  <cp:lastModifiedBy>karen hohndel</cp:lastModifiedBy>
  <cp:lastPrinted>2004-08-16T22:13:21Z</cp:lastPrinted>
  <dcterms:created xsi:type="dcterms:W3CDTF">2004-02-28T01:19:05Z</dcterms:created>
  <dcterms:modified xsi:type="dcterms:W3CDTF">2005-08-02T16:58:29Z</dcterms:modified>
  <cp:category/>
  <cp:version/>
  <cp:contentType/>
  <cp:contentStatus/>
</cp:coreProperties>
</file>