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Contents" sheetId="1" state="visible" r:id="rId1"/>
    <sheet xmlns:r="http://schemas.openxmlformats.org/officeDocument/2006/relationships" name="Total Crashes" sheetId="2" state="visible" r:id="rId2"/>
    <sheet xmlns:r="http://schemas.openxmlformats.org/officeDocument/2006/relationships" name="Total Injuries" sheetId="3" state="visible" r:id="rId3"/>
    <sheet xmlns:r="http://schemas.openxmlformats.org/officeDocument/2006/relationships" name="Time of Day" sheetId="4" state="visible" r:id="rId4"/>
    <sheet xmlns:r="http://schemas.openxmlformats.org/officeDocument/2006/relationships" name="Month" sheetId="5" state="visible" r:id="rId5"/>
    <sheet xmlns:r="http://schemas.openxmlformats.org/officeDocument/2006/relationships" name="Weekday" sheetId="6" state="visible" r:id="rId6"/>
    <sheet xmlns:r="http://schemas.openxmlformats.org/officeDocument/2006/relationships" name="Roadway Type" sheetId="7" state="visible" r:id="rId7"/>
    <sheet xmlns:r="http://schemas.openxmlformats.org/officeDocument/2006/relationships" name="Roadway Characteristic " sheetId="8" state="visible" r:id="rId8"/>
    <sheet xmlns:r="http://schemas.openxmlformats.org/officeDocument/2006/relationships" name="Cause" sheetId="9" state="visible" r:id="rId9"/>
    <sheet xmlns:r="http://schemas.openxmlformats.org/officeDocument/2006/relationships" name="Collision Type" sheetId="10" state="visible" r:id="rId10"/>
    <sheet xmlns:r="http://schemas.openxmlformats.org/officeDocument/2006/relationships" name="Collision Type - Intersections" sheetId="11" state="visible" r:id="rId11"/>
    <sheet xmlns:r="http://schemas.openxmlformats.org/officeDocument/2006/relationships" name="Collision Type - Alcohol" sheetId="12" state="visible" r:id="rId12"/>
    <sheet xmlns:r="http://schemas.openxmlformats.org/officeDocument/2006/relationships" name="Collision Type - Drugs" sheetId="13" state="visible" r:id="rId13"/>
    <sheet xmlns:r="http://schemas.openxmlformats.org/officeDocument/2006/relationships" name="Speed-related" sheetId="14" state="visible" r:id="rId14"/>
    <sheet xmlns:r="http://schemas.openxmlformats.org/officeDocument/2006/relationships" name="Alcohol-related" sheetId="15" state="visible" r:id="rId15"/>
    <sheet xmlns:r="http://schemas.openxmlformats.org/officeDocument/2006/relationships" name="Drug-related" sheetId="16" state="visible" r:id="rId16"/>
    <sheet xmlns:r="http://schemas.openxmlformats.org/officeDocument/2006/relationships" name="Lighting conditions" sheetId="17" state="visible" r:id="rId17"/>
    <sheet xmlns:r="http://schemas.openxmlformats.org/officeDocument/2006/relationships" name="Weather conditions" sheetId="18" state="visible" r:id="rId18"/>
    <sheet xmlns:r="http://schemas.openxmlformats.org/officeDocument/2006/relationships" name="Road surface condition" sheetId="19" state="visible" r:id="rId19"/>
    <sheet xmlns:r="http://schemas.openxmlformats.org/officeDocument/2006/relationships" name="BAC Level" sheetId="20" state="visible" r:id="rId20"/>
    <sheet xmlns:r="http://schemas.openxmlformats.org/officeDocument/2006/relationships" name="Number of lanes" sheetId="21" state="visible" r:id="rId21"/>
    <sheet xmlns:r="http://schemas.openxmlformats.org/officeDocument/2006/relationships" name="Driveway-related" sheetId="22" state="visible" r:id="rId22"/>
    <sheet xmlns:r="http://schemas.openxmlformats.org/officeDocument/2006/relationships" name="Intoxicated Drivers" sheetId="23" state="visible" r:id="rId23"/>
    <sheet xmlns:r="http://schemas.openxmlformats.org/officeDocument/2006/relationships" name="Age Group" sheetId="24" state="visible" r:id="rId24"/>
    <sheet xmlns:r="http://schemas.openxmlformats.org/officeDocument/2006/relationships" name="Age Group - Alcohol-related" sheetId="25" state="visible" r:id="rId25"/>
    <sheet xmlns:r="http://schemas.openxmlformats.org/officeDocument/2006/relationships" name="Age Group - Drug-related" sheetId="26" state="visible" r:id="rId26"/>
    <sheet xmlns:r="http://schemas.openxmlformats.org/officeDocument/2006/relationships" name="Hit &amp; Run" sheetId="27" state="visible" r:id="rId27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3">
    <font>
      <name val="Calibri"/>
      <family val="2"/>
      <color theme="1"/>
      <sz val="11"/>
      <scheme val="minor"/>
    </font>
    <font>
      <b val="1"/>
    </font>
    <font>
      <name val="Calibri"/>
      <family val="2"/>
      <color theme="10"/>
      <sz val="12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3">
    <xf numFmtId="0" fontId="0" fillId="0" borderId="0" pivotButton="0" quotePrefix="0" xfId="0"/>
    <xf numFmtId="0" fontId="2" fillId="0" borderId="0" pivotButton="0" quotePrefix="0" xfId="1"/>
    <xf numFmtId="0" fontId="1" fillId="0" borderId="0" pivotButton="0" quotePrefix="0" xfId="0"/>
  </cellXfs>
  <cellStyles count="2">
    <cellStyle name="Normal" xfId="0" builtinId="0" hidden="0"/>
    <cellStyle name="Hyperlink" xfId="1" builtinId="8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worksheet" Target="/xl/worksheets/sheet9.xml" Id="rId9"/><Relationship Type="http://schemas.openxmlformats.org/officeDocument/2006/relationships/worksheet" Target="/xl/worksheets/sheet10.xml" Id="rId10"/><Relationship Type="http://schemas.openxmlformats.org/officeDocument/2006/relationships/worksheet" Target="/xl/worksheets/sheet11.xml" Id="rId11"/><Relationship Type="http://schemas.openxmlformats.org/officeDocument/2006/relationships/worksheet" Target="/xl/worksheets/sheet12.xml" Id="rId12"/><Relationship Type="http://schemas.openxmlformats.org/officeDocument/2006/relationships/worksheet" Target="/xl/worksheets/sheet13.xml" Id="rId13"/><Relationship Type="http://schemas.openxmlformats.org/officeDocument/2006/relationships/worksheet" Target="/xl/worksheets/sheet14.xml" Id="rId14"/><Relationship Type="http://schemas.openxmlformats.org/officeDocument/2006/relationships/worksheet" Target="/xl/worksheets/sheet15.xml" Id="rId15"/><Relationship Type="http://schemas.openxmlformats.org/officeDocument/2006/relationships/worksheet" Target="/xl/worksheets/sheet16.xml" Id="rId16"/><Relationship Type="http://schemas.openxmlformats.org/officeDocument/2006/relationships/worksheet" Target="/xl/worksheets/sheet17.xml" Id="rId17"/><Relationship Type="http://schemas.openxmlformats.org/officeDocument/2006/relationships/worksheet" Target="/xl/worksheets/sheet18.xml" Id="rId18"/><Relationship Type="http://schemas.openxmlformats.org/officeDocument/2006/relationships/worksheet" Target="/xl/worksheets/sheet19.xml" Id="rId19"/><Relationship Type="http://schemas.openxmlformats.org/officeDocument/2006/relationships/worksheet" Target="/xl/worksheets/sheet20.xml" Id="rId20"/><Relationship Type="http://schemas.openxmlformats.org/officeDocument/2006/relationships/worksheet" Target="/xl/worksheets/sheet21.xml" Id="rId21"/><Relationship Type="http://schemas.openxmlformats.org/officeDocument/2006/relationships/worksheet" Target="/xl/worksheets/sheet22.xml" Id="rId22"/><Relationship Type="http://schemas.openxmlformats.org/officeDocument/2006/relationships/worksheet" Target="/xl/worksheets/sheet23.xml" Id="rId23"/><Relationship Type="http://schemas.openxmlformats.org/officeDocument/2006/relationships/worksheet" Target="/xl/worksheets/sheet24.xml" Id="rId24"/><Relationship Type="http://schemas.openxmlformats.org/officeDocument/2006/relationships/worksheet" Target="/xl/worksheets/sheet25.xml" Id="rId25"/><Relationship Type="http://schemas.openxmlformats.org/officeDocument/2006/relationships/worksheet" Target="/xl/worksheets/sheet26.xml" Id="rId26"/><Relationship Type="http://schemas.openxmlformats.org/officeDocument/2006/relationships/worksheet" Target="/xl/worksheets/sheet27.xml" Id="rId27"/><Relationship Type="http://schemas.openxmlformats.org/officeDocument/2006/relationships/styles" Target="styles.xml" Id="rId28"/><Relationship Type="http://schemas.openxmlformats.org/officeDocument/2006/relationships/theme" Target="theme/theme1.xml" Id="rId29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C33"/>
  <sheetViews>
    <sheetView workbookViewId="0">
      <selection activeCell="A1" sqref="A1"/>
    </sheetView>
  </sheetViews>
  <sheetFormatPr baseColWidth="8" defaultRowHeight="15"/>
  <cols>
    <col width="82" customWidth="1" min="1" max="1"/>
    <col width="32" customWidth="1" min="2" max="2"/>
    <col width="12" customWidth="1" min="3" max="3"/>
  </cols>
  <sheetData>
    <row r="1">
      <c r="A1" t="inlineStr">
        <is>
          <t>Data geographic range</t>
        </is>
      </c>
      <c r="B1" t="inlineStr">
        <is>
          <t>Molalla</t>
        </is>
      </c>
    </row>
    <row r="2">
      <c r="A2" t="inlineStr">
        <is>
          <t>Data export date</t>
        </is>
      </c>
      <c r="B2" t="inlineStr">
        <is>
          <t>11/07/2024</t>
        </is>
      </c>
    </row>
    <row r="3">
      <c r="A3" t="inlineStr">
        <is>
          <t>Table Name</t>
        </is>
      </c>
      <c r="B3" t="inlineStr">
        <is>
          <t>Tab Name</t>
        </is>
      </c>
      <c r="C3" t="inlineStr">
        <is>
          <t>Time Range</t>
        </is>
      </c>
    </row>
    <row r="4">
      <c r="A4" t="inlineStr">
        <is>
          <t xml:space="preserve">Total number of crashes by severity and year  </t>
        </is>
      </c>
      <c r="B4" s="1">
        <f>HYPERLINK("#"&amp;"'Total Crashes'!A1", "Total Crashes")</f>
        <v/>
      </c>
      <c r="C4" t="inlineStr">
        <is>
          <t>2007-2022</t>
        </is>
      </c>
    </row>
    <row r="5">
      <c r="A5" t="inlineStr">
        <is>
          <t xml:space="preserve">Total number of injuries by severity, mode and year  </t>
        </is>
      </c>
      <c r="B5" s="1">
        <f>HYPERLINK("#"&amp;"'Total Injuries'!A1", "Total Injuries")</f>
        <v/>
      </c>
      <c r="C5" t="inlineStr">
        <is>
          <t>2007-2022</t>
        </is>
      </c>
    </row>
    <row r="6">
      <c r="A6" t="inlineStr">
        <is>
          <t xml:space="preserve">Total number of injuries by severity, mode and time of day </t>
        </is>
      </c>
      <c r="B6" s="1">
        <f>HYPERLINK("#"&amp;"'Time of Day'!A1", "Time of Day")</f>
        <v/>
      </c>
      <c r="C6" t="inlineStr">
        <is>
          <t>2018-2022</t>
        </is>
      </c>
    </row>
    <row r="7">
      <c r="A7" t="inlineStr">
        <is>
          <t xml:space="preserve">Total number of injuries by severity, mode and month </t>
        </is>
      </c>
      <c r="B7" s="1">
        <f>HYPERLINK("#"&amp;"'Month'!A1", "Month")</f>
        <v/>
      </c>
      <c r="C7" t="inlineStr">
        <is>
          <t>2018-2022</t>
        </is>
      </c>
    </row>
    <row r="8">
      <c r="A8" t="inlineStr">
        <is>
          <t xml:space="preserve">Total number of injuries by severity, mode and week </t>
        </is>
      </c>
      <c r="B8" s="1">
        <f>HYPERLINK("#"&amp;"'Weekday'!A1", "Weekday")</f>
        <v/>
      </c>
      <c r="C8" t="inlineStr">
        <is>
          <t>2018-2022</t>
        </is>
      </c>
    </row>
    <row r="9">
      <c r="A9" t="inlineStr">
        <is>
          <t xml:space="preserve">Total number of injuries by severity, mode and roadway type </t>
        </is>
      </c>
      <c r="B9" s="1">
        <f>HYPERLINK("#"&amp;"'Roadway Type'!A1", "Roadway Type")</f>
        <v/>
      </c>
      <c r="C9" t="inlineStr">
        <is>
          <t>2018-2022</t>
        </is>
      </c>
    </row>
    <row r="10">
      <c r="A10" t="inlineStr">
        <is>
          <t xml:space="preserve">Total number of injuries by severity, mode and roadway characteristic  </t>
        </is>
      </c>
      <c r="B10" s="1">
        <f>HYPERLINK("#"&amp;"'Roadway Characteristic '!A1", "Roadway Characteristic ")</f>
        <v/>
      </c>
      <c r="C10" t="inlineStr">
        <is>
          <t>2018-2022</t>
        </is>
      </c>
    </row>
    <row r="11">
      <c r="A11" t="inlineStr">
        <is>
          <t xml:space="preserve">Total number of injuries by severity, mode  crash cause </t>
        </is>
      </c>
      <c r="B11" s="1">
        <f>HYPERLINK("#"&amp;"'Cause'!A1", "Cause")</f>
        <v/>
      </c>
      <c r="C11" t="inlineStr">
        <is>
          <t>2018-2022</t>
        </is>
      </c>
    </row>
    <row r="12">
      <c r="A12" t="inlineStr">
        <is>
          <t xml:space="preserve">Total number of injuries by severity, mode and collision type  </t>
        </is>
      </c>
      <c r="B12" s="1">
        <f>HYPERLINK("#"&amp;"'Collision Type'!A1", "Collision Type")</f>
        <v/>
      </c>
      <c r="C12" t="inlineStr">
        <is>
          <t>2018-2022</t>
        </is>
      </c>
    </row>
    <row r="13">
      <c r="A13" t="inlineStr">
        <is>
          <t xml:space="preserve">Total number of  injuries by severity, mode and collision type at intersections </t>
        </is>
      </c>
      <c r="B13" s="1">
        <f>HYPERLINK("#"&amp;"'Collision Type - Intersections'!A1", "Collision Type - Intersections")</f>
        <v/>
      </c>
      <c r="C13" t="inlineStr">
        <is>
          <t>2018-2022</t>
        </is>
      </c>
    </row>
    <row r="14">
      <c r="A14" t="inlineStr">
        <is>
          <t xml:space="preserve">Alcohol-involved injury crashes by collision type  </t>
        </is>
      </c>
      <c r="B14" s="1">
        <f>HYPERLINK("#"&amp;"'Collision Type - Alcohol'!A1", "Collision Type - Alcohol")</f>
        <v/>
      </c>
      <c r="C14" t="inlineStr">
        <is>
          <t>2018-2022</t>
        </is>
      </c>
    </row>
    <row r="15">
      <c r="A15" t="inlineStr">
        <is>
          <t xml:space="preserve">Drug-involved injury crashes by collision type  </t>
        </is>
      </c>
      <c r="B15" s="1">
        <f>HYPERLINK("#"&amp;"'Collision Type - Drugs'!A1", "Collision Type - Drugs")</f>
        <v/>
      </c>
      <c r="C15" t="inlineStr">
        <is>
          <t>2018-2022</t>
        </is>
      </c>
    </row>
    <row r="16">
      <c r="A16" t="inlineStr">
        <is>
          <t xml:space="preserve">Total number of speed related injuries by severity, mode and year  </t>
        </is>
      </c>
      <c r="B16" s="1">
        <f>HYPERLINK("#"&amp;"'Speed-related'!A1", "Speed-related")</f>
        <v/>
      </c>
      <c r="C16" t="inlineStr">
        <is>
          <t>2007-2022</t>
        </is>
      </c>
    </row>
    <row r="17">
      <c r="A17" t="inlineStr">
        <is>
          <t xml:space="preserve">Total number of alcohol related injuries by severity, mode and year  </t>
        </is>
      </c>
      <c r="B17" s="1">
        <f>HYPERLINK("#"&amp;"'Alcohol-related'!A1", "Alcohol-related")</f>
        <v/>
      </c>
      <c r="C17" t="inlineStr">
        <is>
          <t>2007-2022</t>
        </is>
      </c>
    </row>
    <row r="18">
      <c r="A18" t="inlineStr">
        <is>
          <t xml:space="preserve">Total number of drug related injuries by severity, mode and year </t>
        </is>
      </c>
      <c r="B18" s="1">
        <f>HYPERLINK("#"&amp;"'Drug-related'!A1", "Drug-related")</f>
        <v/>
      </c>
      <c r="C18" t="inlineStr">
        <is>
          <t>2007-2022</t>
        </is>
      </c>
    </row>
    <row r="19">
      <c r="A19" t="inlineStr">
        <is>
          <t xml:space="preserve">Total number of injuries by severity, mode and lighting </t>
        </is>
      </c>
      <c r="B19" s="1">
        <f>HYPERLINK("#"&amp;"'Lighting conditions'!A1", "Lighting conditions")</f>
        <v/>
      </c>
      <c r="C19" t="inlineStr">
        <is>
          <t>2018-2022</t>
        </is>
      </c>
    </row>
    <row r="20">
      <c r="A20" t="inlineStr">
        <is>
          <t xml:space="preserve">Total number of injuries by severity, mode and weather condition   </t>
        </is>
      </c>
      <c r="B20" s="1">
        <f>HYPERLINK("#"&amp;"'Weather conditions'!A1", "Weather conditions")</f>
        <v/>
      </c>
      <c r="C20" t="inlineStr">
        <is>
          <t>2018-2022</t>
        </is>
      </c>
    </row>
    <row r="21">
      <c r="A21" t="inlineStr">
        <is>
          <t xml:space="preserve">Total number of injuries by severity, mode and road surface condition </t>
        </is>
      </c>
      <c r="B21" s="1">
        <f>HYPERLINK("#"&amp;"'Road surface condition'!A1", "Road surface condition")</f>
        <v/>
      </c>
      <c r="C21" t="inlineStr">
        <is>
          <t>2018-2022</t>
        </is>
      </c>
    </row>
    <row r="22">
      <c r="A22" t="inlineStr">
        <is>
          <t>Number of drivers in fatal crashes by BAC level</t>
        </is>
      </c>
      <c r="B22" s="1">
        <f>HYPERLINK("#"&amp;"'BAC Level'!A1", "BAC Level")</f>
        <v/>
      </c>
      <c r="C22" t="inlineStr">
        <is>
          <t>2018-2022</t>
        </is>
      </c>
    </row>
    <row r="23">
      <c r="A23" t="inlineStr">
        <is>
          <t xml:space="preserve">Total number of injuries by severity, mode and number of lanes </t>
        </is>
      </c>
      <c r="B23" s="1">
        <f>HYPERLINK("#"&amp;"'Number of lanes'!A1", "Number of lanes")</f>
        <v/>
      </c>
      <c r="C23" t="inlineStr">
        <is>
          <t>2018-2022</t>
        </is>
      </c>
    </row>
    <row r="24">
      <c r="A24" t="inlineStr">
        <is>
          <t xml:space="preserve">Total number of driveway related injuries by severity, mode and year </t>
        </is>
      </c>
      <c r="B24" s="1">
        <f>HYPERLINK("#"&amp;"'Driveway-related'!A1", "Driveway-related")</f>
        <v/>
      </c>
      <c r="C24" t="inlineStr">
        <is>
          <t>2007-2022</t>
        </is>
      </c>
    </row>
    <row r="25">
      <c r="A25" t="inlineStr">
        <is>
          <t xml:space="preserve">Total number of crashes by severity where driver was intoxicated </t>
        </is>
      </c>
      <c r="B25" s="1">
        <f>HYPERLINK("#"&amp;"'Intoxicated Drivers'!A1", "Intoxicated Drivers")</f>
        <v/>
      </c>
      <c r="C25" t="inlineStr">
        <is>
          <t>2018-2022</t>
        </is>
      </c>
    </row>
    <row r="26">
      <c r="A26" t="inlineStr">
        <is>
          <t xml:space="preserve">Total number of injuries by age group  </t>
        </is>
      </c>
      <c r="B26" s="1">
        <f>HYPERLINK("#"&amp;"'Age Group'!A1", "Age Group")</f>
        <v/>
      </c>
      <c r="C26" t="inlineStr">
        <is>
          <t>2018-2022</t>
        </is>
      </c>
    </row>
    <row r="27">
      <c r="A27" t="inlineStr">
        <is>
          <t xml:space="preserve">Total number of alcohol related injuries by age group  </t>
        </is>
      </c>
      <c r="B27" s="1">
        <f>HYPERLINK("#"&amp;"'Age Group - Alcohol-related'!A1", "Age Group - Alcohol-related")</f>
        <v/>
      </c>
      <c r="C27" t="inlineStr">
        <is>
          <t>2018-2022</t>
        </is>
      </c>
    </row>
    <row r="28">
      <c r="A28" t="inlineStr">
        <is>
          <t xml:space="preserve">Total number of drug related injuries by age group  </t>
        </is>
      </c>
      <c r="B28" s="1">
        <f>HYPERLINK("#"&amp;"'Age Group - Drug-related'!A1", "Age Group - Drug-related")</f>
        <v/>
      </c>
      <c r="C28" t="inlineStr">
        <is>
          <t>2018-2022</t>
        </is>
      </c>
    </row>
    <row r="29">
      <c r="A29" t="inlineStr">
        <is>
          <t xml:space="preserve">Total number of injuries by severity, mode and year involving hit and run  </t>
        </is>
      </c>
      <c r="B29" s="1">
        <f>HYPERLINK("#"&amp;"'Hit &amp; Run'!A1", "Hit &amp; Run")</f>
        <v/>
      </c>
      <c r="C29" t="inlineStr">
        <is>
          <t>2007-2022</t>
        </is>
      </c>
    </row>
    <row r="30"/>
    <row r="31">
      <c r="A31" t="inlineStr">
        <is>
          <t>Contact Information</t>
        </is>
      </c>
    </row>
    <row r="32">
      <c r="A32" t="inlineStr">
        <is>
          <t>Lake McTighe</t>
        </is>
      </c>
    </row>
    <row r="33">
      <c r="A33" t="inlineStr">
        <is>
          <t>lake.mctighe@oregonmetro.gov</t>
        </is>
      </c>
    </row>
  </sheetData>
  <pageMargins left="0.75" right="0.75" top="1" bottom="1" header="0.5" footer="0.5"/>
</worksheet>
</file>

<file path=xl/worksheets/sheet10.xml><?xml version="1.0" encoding="utf-8"?>
<worksheet xmlns="http://schemas.openxmlformats.org/spreadsheetml/2006/main">
  <sheetPr>
    <outlinePr summaryBelow="1" summaryRight="1"/>
    <pageSetUpPr/>
  </sheetPr>
  <dimension ref="A1:R14"/>
  <sheetViews>
    <sheetView workbookViewId="0">
      <selection activeCell="A1" sqref="A1"/>
    </sheetView>
  </sheetViews>
  <sheetFormatPr baseColWidth="8" defaultRowHeight="15"/>
  <cols>
    <col width="6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collision type  </t>
        </is>
      </c>
    </row>
    <row r="2">
      <c r="A2" s="2" t="inlineStr">
        <is>
          <t>Collision Type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Sideswipe - Overtaking</t>
        </is>
      </c>
      <c r="B3" t="n">
        <v>0</v>
      </c>
      <c r="C3" t="n">
        <v>0</v>
      </c>
      <c r="D3" t="n">
        <v>0</v>
      </c>
      <c r="E3" t="n">
        <v>1</v>
      </c>
      <c r="F3" t="n">
        <v>1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1</v>
      </c>
    </row>
    <row r="4">
      <c r="A4" t="inlineStr">
        <is>
          <t>Backing</t>
        </is>
      </c>
      <c r="B4" t="n">
        <v>0</v>
      </c>
      <c r="C4" t="n">
        <v>0</v>
      </c>
      <c r="D4" t="n">
        <v>0</v>
      </c>
      <c r="E4" t="n">
        <v>0</v>
      </c>
      <c r="F4" t="n">
        <v>0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0</v>
      </c>
    </row>
    <row r="5">
      <c r="A5" t="inlineStr">
        <is>
          <t>Head-On</t>
        </is>
      </c>
      <c r="B5" t="n">
        <v>0</v>
      </c>
      <c r="C5" t="n">
        <v>0</v>
      </c>
      <c r="D5" t="n">
        <v>1</v>
      </c>
      <c r="E5" t="n">
        <v>0</v>
      </c>
      <c r="F5" t="n">
        <v>1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1</v>
      </c>
    </row>
    <row r="6">
      <c r="A6" t="inlineStr">
        <is>
          <t>Pedestrian</t>
        </is>
      </c>
      <c r="B6" t="n">
        <v>1</v>
      </c>
      <c r="C6" t="n">
        <v>1</v>
      </c>
      <c r="D6" t="n">
        <v>2</v>
      </c>
      <c r="E6" t="n">
        <v>3</v>
      </c>
      <c r="F6" t="n">
        <v>6</v>
      </c>
      <c r="G6" t="n">
        <v>1</v>
      </c>
      <c r="H6" t="n">
        <v>1</v>
      </c>
      <c r="I6" t="n">
        <v>6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</row>
    <row r="7">
      <c r="A7" t="inlineStr">
        <is>
          <t>Miscellaneous</t>
        </is>
      </c>
      <c r="B7" t="n">
        <v>0</v>
      </c>
      <c r="C7" t="n">
        <v>0</v>
      </c>
      <c r="D7" t="n">
        <v>0</v>
      </c>
      <c r="E7" t="n">
        <v>0</v>
      </c>
      <c r="F7" t="n">
        <v>0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0</v>
      </c>
    </row>
    <row r="8">
      <c r="A8" t="inlineStr">
        <is>
          <t>Sideswipe - Meeting</t>
        </is>
      </c>
      <c r="B8" t="n">
        <v>0</v>
      </c>
      <c r="C8" t="n">
        <v>0</v>
      </c>
      <c r="D8" t="n">
        <v>0</v>
      </c>
      <c r="E8" t="n">
        <v>1</v>
      </c>
      <c r="F8" t="n">
        <v>1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1</v>
      </c>
    </row>
    <row r="9">
      <c r="A9" t="inlineStr">
        <is>
          <t>Parking Maneuver</t>
        </is>
      </c>
      <c r="B9" t="n">
        <v>0</v>
      </c>
      <c r="C9" t="n">
        <v>0</v>
      </c>
      <c r="D9" t="n">
        <v>1</v>
      </c>
      <c r="E9" t="n">
        <v>2</v>
      </c>
      <c r="F9" t="n">
        <v>3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3</v>
      </c>
    </row>
    <row r="10">
      <c r="A10" t="inlineStr">
        <is>
          <t>Angle</t>
        </is>
      </c>
      <c r="B10" t="n">
        <v>0</v>
      </c>
      <c r="C10" t="n">
        <v>0</v>
      </c>
      <c r="D10" t="n">
        <v>7</v>
      </c>
      <c r="E10" t="n">
        <v>11</v>
      </c>
      <c r="F10" t="n">
        <v>18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1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17</v>
      </c>
    </row>
    <row r="11">
      <c r="A11" t="inlineStr">
        <is>
          <t>Fixed Object or Other Object</t>
        </is>
      </c>
      <c r="B11" t="n">
        <v>0</v>
      </c>
      <c r="C11" t="n">
        <v>0</v>
      </c>
      <c r="D11" t="n">
        <v>4</v>
      </c>
      <c r="E11" t="n">
        <v>0</v>
      </c>
      <c r="F11" t="n">
        <v>4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4</v>
      </c>
    </row>
    <row r="12">
      <c r="A12" t="inlineStr">
        <is>
          <t>Non-collision</t>
        </is>
      </c>
      <c r="B12" t="n">
        <v>0</v>
      </c>
      <c r="C12" t="n">
        <v>0</v>
      </c>
      <c r="D12" t="n">
        <v>0</v>
      </c>
      <c r="E12" t="n">
        <v>1</v>
      </c>
      <c r="F12" t="n">
        <v>1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1</v>
      </c>
      <c r="P12" t="n">
        <v>0</v>
      </c>
      <c r="Q12" t="n">
        <v>0</v>
      </c>
      <c r="R12" t="n">
        <v>0</v>
      </c>
    </row>
    <row r="13">
      <c r="A13" t="inlineStr">
        <is>
          <t>Rear-End</t>
        </is>
      </c>
      <c r="B13" t="n">
        <v>0</v>
      </c>
      <c r="C13" t="n">
        <v>2</v>
      </c>
      <c r="D13" t="n">
        <v>10</v>
      </c>
      <c r="E13" t="n">
        <v>63</v>
      </c>
      <c r="F13" t="n">
        <v>75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1</v>
      </c>
      <c r="O13" t="n">
        <v>2</v>
      </c>
      <c r="P13" t="n">
        <v>0</v>
      </c>
      <c r="Q13" t="n">
        <v>1</v>
      </c>
      <c r="R13" t="n">
        <v>73</v>
      </c>
    </row>
    <row r="14">
      <c r="A14" t="inlineStr">
        <is>
          <t>Turning Movement</t>
        </is>
      </c>
      <c r="B14" t="n">
        <v>0</v>
      </c>
      <c r="C14" t="n">
        <v>2</v>
      </c>
      <c r="D14" t="n">
        <v>16</v>
      </c>
      <c r="E14" t="n">
        <v>34</v>
      </c>
      <c r="F14" t="n">
        <v>52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1</v>
      </c>
      <c r="M14" t="n">
        <v>0</v>
      </c>
      <c r="N14" t="n">
        <v>1</v>
      </c>
      <c r="O14" t="n">
        <v>1</v>
      </c>
      <c r="P14" t="n">
        <v>0</v>
      </c>
      <c r="Q14" t="n">
        <v>1</v>
      </c>
      <c r="R14" t="n">
        <v>50</v>
      </c>
    </row>
  </sheetData>
  <pageMargins left="0.75" right="0.75" top="1" bottom="1" header="0.5" footer="0.5"/>
</worksheet>
</file>

<file path=xl/worksheets/sheet11.xml><?xml version="1.0" encoding="utf-8"?>
<worksheet xmlns="http://schemas.openxmlformats.org/spreadsheetml/2006/main">
  <sheetPr>
    <outlinePr summaryBelow="1" summaryRight="1"/>
    <pageSetUpPr/>
  </sheetPr>
  <dimension ref="A1:R14"/>
  <sheetViews>
    <sheetView workbookViewId="0">
      <selection activeCell="A1" sqref="A1"/>
    </sheetView>
  </sheetViews>
  <sheetFormatPr baseColWidth="8" defaultRowHeight="15"/>
  <cols>
    <col width="82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 injuries by severity, mode and collision type at intersections </t>
        </is>
      </c>
    </row>
    <row r="2">
      <c r="A2" s="2" t="inlineStr">
        <is>
          <t>Collision Type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Angle</t>
        </is>
      </c>
      <c r="B3" t="n">
        <v>0</v>
      </c>
      <c r="C3" t="n">
        <v>0</v>
      </c>
      <c r="D3" t="n">
        <v>7</v>
      </c>
      <c r="E3" t="n">
        <v>11</v>
      </c>
      <c r="F3" t="n">
        <v>18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1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17</v>
      </c>
    </row>
    <row r="4">
      <c r="A4" t="inlineStr">
        <is>
          <t>Backing</t>
        </is>
      </c>
      <c r="B4" t="n">
        <v>0</v>
      </c>
      <c r="C4" t="n">
        <v>0</v>
      </c>
      <c r="D4" t="n">
        <v>0</v>
      </c>
      <c r="E4" t="n">
        <v>0</v>
      </c>
      <c r="F4" t="n">
        <v>0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0</v>
      </c>
    </row>
    <row r="5">
      <c r="A5" t="inlineStr">
        <is>
          <t>Fixed Object or Other Object</t>
        </is>
      </c>
      <c r="B5" t="n">
        <v>0</v>
      </c>
      <c r="C5" t="n">
        <v>0</v>
      </c>
      <c r="D5" t="n">
        <v>0</v>
      </c>
      <c r="E5" t="n">
        <v>0</v>
      </c>
      <c r="F5" t="n">
        <v>0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</row>
    <row r="6">
      <c r="A6" t="inlineStr">
        <is>
          <t>Head-On</t>
        </is>
      </c>
      <c r="B6" t="n">
        <v>0</v>
      </c>
      <c r="C6" t="n">
        <v>0</v>
      </c>
      <c r="D6" t="n">
        <v>0</v>
      </c>
      <c r="E6" t="n">
        <v>0</v>
      </c>
      <c r="F6" t="n">
        <v>0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</row>
    <row r="7">
      <c r="A7" t="inlineStr">
        <is>
          <t>Miscellaneous</t>
        </is>
      </c>
      <c r="B7" t="n">
        <v>0</v>
      </c>
      <c r="C7" t="n">
        <v>0</v>
      </c>
      <c r="D7" t="n">
        <v>0</v>
      </c>
      <c r="E7" t="n">
        <v>0</v>
      </c>
      <c r="F7" t="n">
        <v>0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0</v>
      </c>
    </row>
    <row r="8">
      <c r="A8" t="inlineStr">
        <is>
          <t>Non-collision</t>
        </is>
      </c>
      <c r="B8" t="n">
        <v>0</v>
      </c>
      <c r="C8" t="n">
        <v>0</v>
      </c>
      <c r="D8" t="n">
        <v>0</v>
      </c>
      <c r="E8" t="n">
        <v>1</v>
      </c>
      <c r="F8" t="n">
        <v>1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1</v>
      </c>
      <c r="P8" t="n">
        <v>0</v>
      </c>
      <c r="Q8" t="n">
        <v>0</v>
      </c>
      <c r="R8" t="n">
        <v>0</v>
      </c>
    </row>
    <row r="9">
      <c r="A9" t="inlineStr">
        <is>
          <t>Parking Maneuver</t>
        </is>
      </c>
      <c r="B9" t="n">
        <v>0</v>
      </c>
      <c r="C9" t="n">
        <v>0</v>
      </c>
      <c r="D9" t="n">
        <v>1</v>
      </c>
      <c r="E9" t="n">
        <v>0</v>
      </c>
      <c r="F9" t="n">
        <v>1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1</v>
      </c>
    </row>
    <row r="10">
      <c r="A10" t="inlineStr">
        <is>
          <t>Pedestrian</t>
        </is>
      </c>
      <c r="B10" t="n">
        <v>1</v>
      </c>
      <c r="C10" t="n">
        <v>1</v>
      </c>
      <c r="D10" t="n">
        <v>1</v>
      </c>
      <c r="E10" t="n">
        <v>2</v>
      </c>
      <c r="F10" t="n">
        <v>4</v>
      </c>
      <c r="G10" t="n">
        <v>1</v>
      </c>
      <c r="H10" t="n">
        <v>1</v>
      </c>
      <c r="I10" t="n">
        <v>4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</row>
    <row r="11">
      <c r="A11" t="inlineStr">
        <is>
          <t>Rear-End</t>
        </is>
      </c>
      <c r="B11" t="n">
        <v>0</v>
      </c>
      <c r="C11" t="n">
        <v>0</v>
      </c>
      <c r="D11" t="n">
        <v>5</v>
      </c>
      <c r="E11" t="n">
        <v>46</v>
      </c>
      <c r="F11" t="n">
        <v>51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51</v>
      </c>
    </row>
    <row r="12">
      <c r="A12" t="inlineStr">
        <is>
          <t>Sideswipe - Meeting</t>
        </is>
      </c>
      <c r="B12" t="n">
        <v>0</v>
      </c>
      <c r="C12" t="n">
        <v>0</v>
      </c>
      <c r="D12" t="n">
        <v>0</v>
      </c>
      <c r="E12" t="n">
        <v>0</v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0</v>
      </c>
    </row>
    <row r="13">
      <c r="A13" t="inlineStr">
        <is>
          <t>Sideswipe - Overtaking</t>
        </is>
      </c>
      <c r="B13" t="n">
        <v>0</v>
      </c>
      <c r="C13" t="n">
        <v>0</v>
      </c>
      <c r="D13" t="n">
        <v>0</v>
      </c>
      <c r="E13" t="n">
        <v>0</v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0</v>
      </c>
    </row>
    <row r="14">
      <c r="A14" t="inlineStr">
        <is>
          <t>Turning Movement</t>
        </is>
      </c>
      <c r="B14" t="n">
        <v>0</v>
      </c>
      <c r="C14" t="n">
        <v>2</v>
      </c>
      <c r="D14" t="n">
        <v>16</v>
      </c>
      <c r="E14" t="n">
        <v>29</v>
      </c>
      <c r="F14" t="n">
        <v>47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1</v>
      </c>
      <c r="M14" t="n">
        <v>0</v>
      </c>
      <c r="N14" t="n">
        <v>1</v>
      </c>
      <c r="O14" t="n">
        <v>1</v>
      </c>
      <c r="P14" t="n">
        <v>0</v>
      </c>
      <c r="Q14" t="n">
        <v>1</v>
      </c>
      <c r="R14" t="n">
        <v>45</v>
      </c>
    </row>
  </sheetData>
  <pageMargins left="0.75" right="0.75" top="1" bottom="1" header="0.5" footer="0.5"/>
</worksheet>
</file>

<file path=xl/worksheets/sheet12.xml><?xml version="1.0" encoding="utf-8"?>
<worksheet xmlns="http://schemas.openxmlformats.org/spreadsheetml/2006/main">
  <sheetPr>
    <outlinePr summaryBelow="1" summaryRight="1"/>
    <pageSetUpPr/>
  </sheetPr>
  <dimension ref="A1:E14"/>
  <sheetViews>
    <sheetView workbookViewId="0">
      <selection activeCell="A1" sqref="A1"/>
    </sheetView>
  </sheetViews>
  <sheetFormatPr baseColWidth="8" defaultRowHeight="15"/>
  <cols>
    <col width="53" customWidth="1" min="1" max="1"/>
    <col width="19" customWidth="1" min="2" max="2"/>
    <col width="28" customWidth="1" min="3" max="3"/>
    <col width="26" customWidth="1" min="4" max="4"/>
    <col width="29" customWidth="1" min="5" max="5"/>
  </cols>
  <sheetData>
    <row r="1">
      <c r="A1" t="inlineStr">
        <is>
          <t xml:space="preserve">Alcohol-involved injury crashes by collision type  </t>
        </is>
      </c>
    </row>
    <row r="2">
      <c r="A2" s="2" t="inlineStr">
        <is>
          <t>Collision Type</t>
        </is>
      </c>
      <c r="B2" s="2" t="inlineStr">
        <is>
          <t>Fatal Crashes (K)</t>
        </is>
      </c>
      <c r="C2" s="2" t="inlineStr">
        <is>
          <t>Serious Injury Crashes (A)</t>
        </is>
      </c>
      <c r="D2" s="2" t="inlineStr">
        <is>
          <t>Minor Injury Crashes (B)</t>
        </is>
      </c>
      <c r="E2" s="2" t="inlineStr">
        <is>
          <t>Possible Injury Crashes (C)</t>
        </is>
      </c>
    </row>
    <row r="3">
      <c r="A3" t="inlineStr">
        <is>
          <t>Angle</t>
        </is>
      </c>
      <c r="B3" t="n">
        <v>0</v>
      </c>
      <c r="C3" t="n">
        <v>0</v>
      </c>
      <c r="D3" t="n">
        <v>0</v>
      </c>
      <c r="E3" t="n">
        <v>0</v>
      </c>
    </row>
    <row r="4">
      <c r="A4" t="inlineStr">
        <is>
          <t>Backing</t>
        </is>
      </c>
      <c r="B4" t="n">
        <v>0</v>
      </c>
      <c r="C4" t="n">
        <v>0</v>
      </c>
      <c r="D4" t="n">
        <v>0</v>
      </c>
      <c r="E4" t="n">
        <v>0</v>
      </c>
    </row>
    <row r="5">
      <c r="A5" t="inlineStr">
        <is>
          <t>Fixed Object or Other Object</t>
        </is>
      </c>
      <c r="B5" t="n">
        <v>0</v>
      </c>
      <c r="C5" t="n">
        <v>0</v>
      </c>
      <c r="D5" t="n">
        <v>1</v>
      </c>
      <c r="E5" t="n">
        <v>0</v>
      </c>
    </row>
    <row r="6">
      <c r="A6" t="inlineStr">
        <is>
          <t>Head-On</t>
        </is>
      </c>
      <c r="B6" t="n">
        <v>0</v>
      </c>
      <c r="C6" t="n">
        <v>0</v>
      </c>
      <c r="D6" t="n">
        <v>0</v>
      </c>
      <c r="E6" t="n">
        <v>0</v>
      </c>
    </row>
    <row r="7">
      <c r="A7" t="inlineStr">
        <is>
          <t>Miscellaneous</t>
        </is>
      </c>
      <c r="B7" t="n">
        <v>0</v>
      </c>
      <c r="C7" t="n">
        <v>0</v>
      </c>
      <c r="D7" t="n">
        <v>0</v>
      </c>
      <c r="E7" t="n">
        <v>0</v>
      </c>
    </row>
    <row r="8">
      <c r="A8" t="inlineStr">
        <is>
          <t>Non-collision</t>
        </is>
      </c>
      <c r="B8" t="n">
        <v>0</v>
      </c>
      <c r="C8" t="n">
        <v>0</v>
      </c>
      <c r="D8" t="n">
        <v>0</v>
      </c>
      <c r="E8" t="n">
        <v>0</v>
      </c>
    </row>
    <row r="9">
      <c r="A9" t="inlineStr">
        <is>
          <t>Parking Maneuver</t>
        </is>
      </c>
      <c r="B9" t="n">
        <v>0</v>
      </c>
      <c r="C9" t="n">
        <v>0</v>
      </c>
      <c r="D9" t="n">
        <v>0</v>
      </c>
      <c r="E9" t="n">
        <v>0</v>
      </c>
    </row>
    <row r="10">
      <c r="A10" t="inlineStr">
        <is>
          <t>Pedestrian</t>
        </is>
      </c>
      <c r="B10" t="n">
        <v>0</v>
      </c>
      <c r="C10" t="n">
        <v>0</v>
      </c>
      <c r="D10" t="n">
        <v>0</v>
      </c>
      <c r="E10" t="n">
        <v>0</v>
      </c>
    </row>
    <row r="11">
      <c r="A11" t="inlineStr">
        <is>
          <t>Rear-End</t>
        </is>
      </c>
      <c r="B11" t="n">
        <v>0</v>
      </c>
      <c r="C11" t="n">
        <v>0</v>
      </c>
      <c r="D11" t="n">
        <v>0</v>
      </c>
      <c r="E11" t="n">
        <v>3</v>
      </c>
    </row>
    <row r="12">
      <c r="A12" t="inlineStr">
        <is>
          <t>Sideswipe - Meeting</t>
        </is>
      </c>
      <c r="B12" t="n">
        <v>0</v>
      </c>
      <c r="C12" t="n">
        <v>0</v>
      </c>
      <c r="D12" t="n">
        <v>0</v>
      </c>
      <c r="E12" t="n">
        <v>0</v>
      </c>
    </row>
    <row r="13">
      <c r="A13" t="inlineStr">
        <is>
          <t>Sideswipe - Overtaking</t>
        </is>
      </c>
      <c r="B13" t="n">
        <v>0</v>
      </c>
      <c r="C13" t="n">
        <v>0</v>
      </c>
      <c r="D13" t="n">
        <v>0</v>
      </c>
      <c r="E13" t="n">
        <v>0</v>
      </c>
    </row>
    <row r="14">
      <c r="A14" t="inlineStr">
        <is>
          <t>Turning Movement</t>
        </is>
      </c>
      <c r="B14" t="n">
        <v>0</v>
      </c>
      <c r="C14" t="n">
        <v>0</v>
      </c>
      <c r="D14" t="n">
        <v>0</v>
      </c>
      <c r="E14" t="n">
        <v>0</v>
      </c>
    </row>
  </sheetData>
  <pageMargins left="0.75" right="0.75" top="1" bottom="1" header="0.5" footer="0.5"/>
</worksheet>
</file>

<file path=xl/worksheets/sheet13.xml><?xml version="1.0" encoding="utf-8"?>
<worksheet xmlns="http://schemas.openxmlformats.org/spreadsheetml/2006/main">
  <sheetPr>
    <outlinePr summaryBelow="1" summaryRight="1"/>
    <pageSetUpPr/>
  </sheetPr>
  <dimension ref="A1:E14"/>
  <sheetViews>
    <sheetView workbookViewId="0">
      <selection activeCell="A1" sqref="A1"/>
    </sheetView>
  </sheetViews>
  <sheetFormatPr baseColWidth="8" defaultRowHeight="15"/>
  <cols>
    <col width="50" customWidth="1" min="1" max="1"/>
    <col width="19" customWidth="1" min="2" max="2"/>
    <col width="28" customWidth="1" min="3" max="3"/>
    <col width="26" customWidth="1" min="4" max="4"/>
    <col width="29" customWidth="1" min="5" max="5"/>
  </cols>
  <sheetData>
    <row r="1">
      <c r="A1" t="inlineStr">
        <is>
          <t xml:space="preserve">Drug-involved injury crashes by collision type  </t>
        </is>
      </c>
    </row>
    <row r="2">
      <c r="A2" s="2" t="inlineStr">
        <is>
          <t>Collision Type</t>
        </is>
      </c>
      <c r="B2" s="2" t="inlineStr">
        <is>
          <t>Fatal Crashes (K)</t>
        </is>
      </c>
      <c r="C2" s="2" t="inlineStr">
        <is>
          <t>Serious Injury Crashes (A)</t>
        </is>
      </c>
      <c r="D2" s="2" t="inlineStr">
        <is>
          <t>Minor Injury Crashes (B)</t>
        </is>
      </c>
      <c r="E2" s="2" t="inlineStr">
        <is>
          <t>Possible Injury Crashes (C)</t>
        </is>
      </c>
    </row>
    <row r="3">
      <c r="A3" t="inlineStr">
        <is>
          <t>Angle</t>
        </is>
      </c>
      <c r="B3" t="n">
        <v>0</v>
      </c>
      <c r="C3" t="n">
        <v>0</v>
      </c>
      <c r="D3" t="n">
        <v>0</v>
      </c>
      <c r="E3" t="n">
        <v>0</v>
      </c>
    </row>
    <row r="4">
      <c r="A4" t="inlineStr">
        <is>
          <t>Backing</t>
        </is>
      </c>
      <c r="B4" t="n">
        <v>0</v>
      </c>
      <c r="C4" t="n">
        <v>0</v>
      </c>
      <c r="D4" t="n">
        <v>0</v>
      </c>
      <c r="E4" t="n">
        <v>0</v>
      </c>
    </row>
    <row r="5">
      <c r="A5" t="inlineStr">
        <is>
          <t>Fixed Object or Other Object</t>
        </is>
      </c>
      <c r="B5" t="n">
        <v>0</v>
      </c>
      <c r="C5" t="n">
        <v>0</v>
      </c>
      <c r="D5" t="n">
        <v>0</v>
      </c>
      <c r="E5" t="n">
        <v>0</v>
      </c>
    </row>
    <row r="6">
      <c r="A6" t="inlineStr">
        <is>
          <t>Head-On</t>
        </is>
      </c>
      <c r="B6" t="n">
        <v>0</v>
      </c>
      <c r="C6" t="n">
        <v>0</v>
      </c>
      <c r="D6" t="n">
        <v>0</v>
      </c>
      <c r="E6" t="n">
        <v>0</v>
      </c>
    </row>
    <row r="7">
      <c r="A7" t="inlineStr">
        <is>
          <t>Miscellaneous</t>
        </is>
      </c>
      <c r="B7" t="n">
        <v>0</v>
      </c>
      <c r="C7" t="n">
        <v>0</v>
      </c>
      <c r="D7" t="n">
        <v>0</v>
      </c>
      <c r="E7" t="n">
        <v>0</v>
      </c>
    </row>
    <row r="8">
      <c r="A8" t="inlineStr">
        <is>
          <t>Non-collision</t>
        </is>
      </c>
      <c r="B8" t="n">
        <v>0</v>
      </c>
      <c r="C8" t="n">
        <v>0</v>
      </c>
      <c r="D8" t="n">
        <v>0</v>
      </c>
      <c r="E8" t="n">
        <v>0</v>
      </c>
    </row>
    <row r="9">
      <c r="A9" t="inlineStr">
        <is>
          <t>Parking Maneuver</t>
        </is>
      </c>
      <c r="B9" t="n">
        <v>0</v>
      </c>
      <c r="C9" t="n">
        <v>0</v>
      </c>
      <c r="D9" t="n">
        <v>0</v>
      </c>
      <c r="E9" t="n">
        <v>0</v>
      </c>
    </row>
    <row r="10">
      <c r="A10" t="inlineStr">
        <is>
          <t>Pedestrian</t>
        </is>
      </c>
      <c r="B10" t="n">
        <v>1</v>
      </c>
      <c r="C10" t="n">
        <v>0</v>
      </c>
      <c r="D10" t="n">
        <v>0</v>
      </c>
      <c r="E10" t="n">
        <v>0</v>
      </c>
    </row>
    <row r="11">
      <c r="A11" t="inlineStr">
        <is>
          <t>Rear-End</t>
        </is>
      </c>
      <c r="B11" t="n">
        <v>0</v>
      </c>
      <c r="C11" t="n">
        <v>0</v>
      </c>
      <c r="D11" t="n">
        <v>0</v>
      </c>
      <c r="E11" t="n">
        <v>0</v>
      </c>
    </row>
    <row r="12">
      <c r="A12" t="inlineStr">
        <is>
          <t>Sideswipe - Meeting</t>
        </is>
      </c>
      <c r="B12" t="n">
        <v>0</v>
      </c>
      <c r="C12" t="n">
        <v>0</v>
      </c>
      <c r="D12" t="n">
        <v>0</v>
      </c>
      <c r="E12" t="n">
        <v>0</v>
      </c>
    </row>
    <row r="13">
      <c r="A13" t="inlineStr">
        <is>
          <t>Sideswipe - Overtaking</t>
        </is>
      </c>
      <c r="B13" t="n">
        <v>0</v>
      </c>
      <c r="C13" t="n">
        <v>0</v>
      </c>
      <c r="D13" t="n">
        <v>0</v>
      </c>
      <c r="E13" t="n">
        <v>0</v>
      </c>
    </row>
    <row r="14">
      <c r="A14" t="inlineStr">
        <is>
          <t>Turning Movement</t>
        </is>
      </c>
      <c r="B14" t="n">
        <v>0</v>
      </c>
      <c r="C14" t="n">
        <v>0</v>
      </c>
      <c r="D14" t="n">
        <v>0</v>
      </c>
      <c r="E14" t="n">
        <v>0</v>
      </c>
    </row>
  </sheetData>
  <pageMargins left="0.75" right="0.75" top="1" bottom="1" header="0.5" footer="0.5"/>
</worksheet>
</file>

<file path=xl/worksheets/sheet14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69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speed related injuries by severity, mode and year 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0</v>
      </c>
      <c r="C3" t="n">
        <v>1</v>
      </c>
      <c r="D3" t="n">
        <v>1</v>
      </c>
      <c r="E3" t="n">
        <v>0</v>
      </c>
      <c r="F3" t="n">
        <v>2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1</v>
      </c>
      <c r="R3" t="n">
        <v>2</v>
      </c>
    </row>
    <row r="4">
      <c r="A4" t="n">
        <v>2008</v>
      </c>
      <c r="B4" t="n">
        <v>0</v>
      </c>
      <c r="C4" t="n">
        <v>10</v>
      </c>
      <c r="D4" t="n">
        <v>5</v>
      </c>
      <c r="E4" t="n">
        <v>4</v>
      </c>
      <c r="F4" t="n">
        <v>19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10</v>
      </c>
      <c r="R4" t="n">
        <v>19</v>
      </c>
    </row>
    <row r="5">
      <c r="A5" t="n">
        <v>2009</v>
      </c>
      <c r="B5" t="n">
        <v>0</v>
      </c>
      <c r="C5" t="n">
        <v>0</v>
      </c>
      <c r="D5" t="n">
        <v>0</v>
      </c>
      <c r="E5" t="n">
        <v>1</v>
      </c>
      <c r="F5" t="n">
        <v>1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1</v>
      </c>
    </row>
    <row r="6">
      <c r="A6" t="n">
        <v>2010</v>
      </c>
      <c r="B6" t="n">
        <v>0</v>
      </c>
      <c r="C6" t="n">
        <v>0</v>
      </c>
      <c r="D6" t="n">
        <v>0</v>
      </c>
      <c r="E6" t="n">
        <v>0</v>
      </c>
      <c r="F6" t="n">
        <v>0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</row>
    <row r="7">
      <c r="A7" t="n">
        <v>2011</v>
      </c>
      <c r="B7" t="n">
        <v>0</v>
      </c>
      <c r="C7" t="n">
        <v>0</v>
      </c>
      <c r="D7" t="n">
        <v>1</v>
      </c>
      <c r="E7" t="n">
        <v>3</v>
      </c>
      <c r="F7" t="n">
        <v>4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4</v>
      </c>
    </row>
    <row r="8">
      <c r="A8" t="n">
        <v>2012</v>
      </c>
      <c r="B8" t="n">
        <v>0</v>
      </c>
      <c r="C8" t="n">
        <v>0</v>
      </c>
      <c r="D8" t="n">
        <v>0</v>
      </c>
      <c r="E8" t="n">
        <v>1</v>
      </c>
      <c r="F8" t="n">
        <v>1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1</v>
      </c>
    </row>
    <row r="9">
      <c r="A9" t="n">
        <v>2013</v>
      </c>
      <c r="B9" t="n">
        <v>0</v>
      </c>
      <c r="C9" t="n">
        <v>0</v>
      </c>
      <c r="D9" t="n">
        <v>0</v>
      </c>
      <c r="E9" t="n">
        <v>1</v>
      </c>
      <c r="F9" t="n">
        <v>1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1</v>
      </c>
    </row>
    <row r="10">
      <c r="A10" t="n">
        <v>2014</v>
      </c>
      <c r="B10" t="n">
        <v>0</v>
      </c>
      <c r="C10" t="n">
        <v>0</v>
      </c>
      <c r="D10" t="n">
        <v>0</v>
      </c>
      <c r="E10" t="n">
        <v>0</v>
      </c>
      <c r="F10" t="n">
        <v>0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</row>
    <row r="11">
      <c r="A11" t="n">
        <v>2015</v>
      </c>
      <c r="B11" t="n">
        <v>0</v>
      </c>
      <c r="C11" t="n">
        <v>0</v>
      </c>
      <c r="D11" t="n">
        <v>0</v>
      </c>
      <c r="E11" t="n">
        <v>3</v>
      </c>
      <c r="F11" t="n">
        <v>3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3</v>
      </c>
    </row>
    <row r="12">
      <c r="A12" t="n">
        <v>2016</v>
      </c>
      <c r="B12" t="n">
        <v>0</v>
      </c>
      <c r="C12" t="n">
        <v>0</v>
      </c>
      <c r="D12" t="n">
        <v>0</v>
      </c>
      <c r="E12" t="n">
        <v>3</v>
      </c>
      <c r="F12" t="n">
        <v>3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3</v>
      </c>
    </row>
    <row r="13">
      <c r="A13" t="n">
        <v>2017</v>
      </c>
      <c r="B13" t="n">
        <v>0</v>
      </c>
      <c r="C13" t="n">
        <v>0</v>
      </c>
      <c r="D13" t="n">
        <v>0</v>
      </c>
      <c r="E13" t="n">
        <v>1</v>
      </c>
      <c r="F13" t="n">
        <v>1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1</v>
      </c>
    </row>
    <row r="14">
      <c r="A14" t="n">
        <v>2018</v>
      </c>
      <c r="B14" t="n">
        <v>0</v>
      </c>
      <c r="C14" t="n">
        <v>0</v>
      </c>
      <c r="D14" t="n">
        <v>0</v>
      </c>
      <c r="E14" t="n">
        <v>0</v>
      </c>
      <c r="F14" t="n">
        <v>0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0</v>
      </c>
    </row>
    <row r="15">
      <c r="A15" t="n">
        <v>2019</v>
      </c>
      <c r="B15" t="n">
        <v>0</v>
      </c>
      <c r="C15" t="n">
        <v>0</v>
      </c>
      <c r="D15" t="n">
        <v>0</v>
      </c>
      <c r="E15" t="n">
        <v>1</v>
      </c>
      <c r="F15" t="n">
        <v>1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1</v>
      </c>
      <c r="P15" t="n">
        <v>0</v>
      </c>
      <c r="Q15" t="n">
        <v>0</v>
      </c>
      <c r="R15" t="n">
        <v>0</v>
      </c>
    </row>
    <row r="16">
      <c r="A16" t="n">
        <v>2020</v>
      </c>
      <c r="B16" t="n">
        <v>0</v>
      </c>
      <c r="C16" t="n">
        <v>0</v>
      </c>
      <c r="D16" t="n">
        <v>0</v>
      </c>
      <c r="E16" t="n">
        <v>0</v>
      </c>
      <c r="F16" t="n">
        <v>0</v>
      </c>
      <c r="G16" t="n">
        <v>0</v>
      </c>
      <c r="H16" t="n">
        <v>0</v>
      </c>
      <c r="I16" t="n">
        <v>0</v>
      </c>
      <c r="J16" t="n">
        <v>0</v>
      </c>
      <c r="K16" t="n">
        <v>0</v>
      </c>
      <c r="L16" t="n">
        <v>0</v>
      </c>
      <c r="M16" t="n">
        <v>0</v>
      </c>
      <c r="N16" t="n">
        <v>0</v>
      </c>
      <c r="O16" t="n">
        <v>0</v>
      </c>
      <c r="P16" t="n">
        <v>0</v>
      </c>
      <c r="Q16" t="n">
        <v>0</v>
      </c>
      <c r="R16" t="n">
        <v>0</v>
      </c>
    </row>
    <row r="17">
      <c r="A17" t="n">
        <v>2021</v>
      </c>
      <c r="B17" t="n">
        <v>0</v>
      </c>
      <c r="C17" t="n">
        <v>0</v>
      </c>
      <c r="D17" t="n">
        <v>0</v>
      </c>
      <c r="E17" t="n">
        <v>4</v>
      </c>
      <c r="F17" t="n">
        <v>4</v>
      </c>
      <c r="G17" t="n">
        <v>0</v>
      </c>
      <c r="H17" t="n">
        <v>0</v>
      </c>
      <c r="I17" t="n">
        <v>0</v>
      </c>
      <c r="J17" t="n">
        <v>0</v>
      </c>
      <c r="K17" t="n">
        <v>0</v>
      </c>
      <c r="L17" t="n">
        <v>0</v>
      </c>
      <c r="M17" t="n">
        <v>0</v>
      </c>
      <c r="N17" t="n">
        <v>0</v>
      </c>
      <c r="O17" t="n">
        <v>0</v>
      </c>
      <c r="P17" t="n">
        <v>0</v>
      </c>
      <c r="Q17" t="n">
        <v>0</v>
      </c>
      <c r="R17" t="n">
        <v>4</v>
      </c>
    </row>
    <row r="18">
      <c r="A18" t="n">
        <v>2022</v>
      </c>
      <c r="B18" t="n">
        <v>0</v>
      </c>
      <c r="C18" t="n">
        <v>0</v>
      </c>
      <c r="D18" t="n">
        <v>2</v>
      </c>
      <c r="E18" t="n">
        <v>4</v>
      </c>
      <c r="F18" t="n">
        <v>6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t="n">
        <v>0</v>
      </c>
      <c r="Q18" t="n">
        <v>0</v>
      </c>
      <c r="R18" t="n">
        <v>6</v>
      </c>
    </row>
  </sheetData>
  <pageMargins left="0.75" right="0.75" top="1" bottom="1" header="0.5" footer="0.5"/>
</worksheet>
</file>

<file path=xl/worksheets/sheet15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71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alcohol related injuries by severity, mode and year 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0</v>
      </c>
      <c r="C3" t="n">
        <v>0</v>
      </c>
      <c r="D3" t="n">
        <v>1</v>
      </c>
      <c r="E3" t="n">
        <v>0</v>
      </c>
      <c r="F3" t="n">
        <v>1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1</v>
      </c>
    </row>
    <row r="4">
      <c r="A4" t="n">
        <v>2008</v>
      </c>
      <c r="B4" t="n">
        <v>0</v>
      </c>
      <c r="C4" t="n">
        <v>1</v>
      </c>
      <c r="D4" t="n">
        <v>0</v>
      </c>
      <c r="E4" t="n">
        <v>1</v>
      </c>
      <c r="F4" t="n">
        <v>2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1</v>
      </c>
      <c r="R4" t="n">
        <v>2</v>
      </c>
    </row>
    <row r="5">
      <c r="A5" t="n">
        <v>2009</v>
      </c>
      <c r="B5" t="n">
        <v>0</v>
      </c>
      <c r="C5" t="n">
        <v>0</v>
      </c>
      <c r="D5" t="n">
        <v>0</v>
      </c>
      <c r="E5" t="n">
        <v>1</v>
      </c>
      <c r="F5" t="n">
        <v>1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1</v>
      </c>
    </row>
    <row r="6">
      <c r="A6" t="n">
        <v>2010</v>
      </c>
      <c r="B6" t="n">
        <v>0</v>
      </c>
      <c r="C6" t="n">
        <v>0</v>
      </c>
      <c r="D6" t="n">
        <v>0</v>
      </c>
      <c r="E6" t="n">
        <v>0</v>
      </c>
      <c r="F6" t="n">
        <v>0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</row>
    <row r="7">
      <c r="A7" t="n">
        <v>2011</v>
      </c>
      <c r="B7" t="n">
        <v>0</v>
      </c>
      <c r="C7" t="n">
        <v>0</v>
      </c>
      <c r="D7" t="n">
        <v>0</v>
      </c>
      <c r="E7" t="n">
        <v>0</v>
      </c>
      <c r="F7" t="n">
        <v>0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0</v>
      </c>
    </row>
    <row r="8">
      <c r="A8" t="n">
        <v>2012</v>
      </c>
      <c r="B8" t="n">
        <v>0</v>
      </c>
      <c r="C8" t="n">
        <v>0</v>
      </c>
      <c r="D8" t="n">
        <v>0</v>
      </c>
      <c r="E8" t="n">
        <v>0</v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</row>
    <row r="9">
      <c r="A9" t="n">
        <v>2013</v>
      </c>
      <c r="B9" t="n">
        <v>1</v>
      </c>
      <c r="C9" t="n">
        <v>0</v>
      </c>
      <c r="D9" t="n">
        <v>0</v>
      </c>
      <c r="E9" t="n">
        <v>0</v>
      </c>
      <c r="F9" t="n">
        <v>0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1</v>
      </c>
      <c r="Q9" t="n">
        <v>0</v>
      </c>
      <c r="R9" t="n">
        <v>0</v>
      </c>
    </row>
    <row r="10">
      <c r="A10" t="n">
        <v>2014</v>
      </c>
      <c r="B10" t="n">
        <v>0</v>
      </c>
      <c r="C10" t="n">
        <v>0</v>
      </c>
      <c r="D10" t="n">
        <v>1</v>
      </c>
      <c r="E10" t="n">
        <v>1</v>
      </c>
      <c r="F10" t="n">
        <v>2</v>
      </c>
      <c r="G10" t="n">
        <v>0</v>
      </c>
      <c r="H10" t="n">
        <v>0</v>
      </c>
      <c r="I10" t="n">
        <v>1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1</v>
      </c>
    </row>
    <row r="11">
      <c r="A11" t="n">
        <v>2015</v>
      </c>
      <c r="B11" t="n">
        <v>0</v>
      </c>
      <c r="C11" t="n">
        <v>0</v>
      </c>
      <c r="D11" t="n">
        <v>0</v>
      </c>
      <c r="E11" t="n">
        <v>0</v>
      </c>
      <c r="F11" t="n">
        <v>0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</row>
    <row r="12">
      <c r="A12" t="n">
        <v>2016</v>
      </c>
      <c r="B12" t="n">
        <v>0</v>
      </c>
      <c r="C12" t="n">
        <v>1</v>
      </c>
      <c r="D12" t="n">
        <v>2</v>
      </c>
      <c r="E12" t="n">
        <v>0</v>
      </c>
      <c r="F12" t="n">
        <v>3</v>
      </c>
      <c r="G12" t="n">
        <v>0</v>
      </c>
      <c r="H12" t="n">
        <v>0</v>
      </c>
      <c r="I12" t="n">
        <v>1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1</v>
      </c>
      <c r="R12" t="n">
        <v>2</v>
      </c>
    </row>
    <row r="13">
      <c r="A13" t="n">
        <v>2017</v>
      </c>
      <c r="B13" t="n">
        <v>0</v>
      </c>
      <c r="C13" t="n">
        <v>0</v>
      </c>
      <c r="D13" t="n">
        <v>2</v>
      </c>
      <c r="E13" t="n">
        <v>0</v>
      </c>
      <c r="F13" t="n">
        <v>2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2</v>
      </c>
    </row>
    <row r="14">
      <c r="A14" t="n">
        <v>2018</v>
      </c>
      <c r="B14" t="n">
        <v>0</v>
      </c>
      <c r="C14" t="n">
        <v>0</v>
      </c>
      <c r="D14" t="n">
        <v>0</v>
      </c>
      <c r="E14" t="n">
        <v>0</v>
      </c>
      <c r="F14" t="n">
        <v>0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0</v>
      </c>
    </row>
    <row r="15">
      <c r="A15" t="n">
        <v>2019</v>
      </c>
      <c r="B15" t="n">
        <v>0</v>
      </c>
      <c r="C15" t="n">
        <v>0</v>
      </c>
      <c r="D15" t="n">
        <v>0</v>
      </c>
      <c r="E15" t="n">
        <v>0</v>
      </c>
      <c r="F15" t="n">
        <v>0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0</v>
      </c>
    </row>
    <row r="16">
      <c r="A16" t="n">
        <v>2020</v>
      </c>
      <c r="B16" t="n">
        <v>0</v>
      </c>
      <c r="C16" t="n">
        <v>0</v>
      </c>
      <c r="D16" t="n">
        <v>1</v>
      </c>
      <c r="E16" t="n">
        <v>1</v>
      </c>
      <c r="F16" t="n">
        <v>2</v>
      </c>
      <c r="G16" t="n">
        <v>0</v>
      </c>
      <c r="H16" t="n">
        <v>0</v>
      </c>
      <c r="I16" t="n">
        <v>0</v>
      </c>
      <c r="J16" t="n">
        <v>0</v>
      </c>
      <c r="K16" t="n">
        <v>0</v>
      </c>
      <c r="L16" t="n">
        <v>0</v>
      </c>
      <c r="M16" t="n">
        <v>0</v>
      </c>
      <c r="N16" t="n">
        <v>0</v>
      </c>
      <c r="O16" t="n">
        <v>0</v>
      </c>
      <c r="P16" t="n">
        <v>0</v>
      </c>
      <c r="Q16" t="n">
        <v>0</v>
      </c>
      <c r="R16" t="n">
        <v>2</v>
      </c>
    </row>
    <row r="17">
      <c r="A17" t="n">
        <v>2021</v>
      </c>
      <c r="B17" t="n">
        <v>0</v>
      </c>
      <c r="C17" t="n">
        <v>0</v>
      </c>
      <c r="D17" t="n">
        <v>0</v>
      </c>
      <c r="E17" t="n">
        <v>4</v>
      </c>
      <c r="F17" t="n">
        <v>4</v>
      </c>
      <c r="G17" t="n">
        <v>0</v>
      </c>
      <c r="H17" t="n">
        <v>0</v>
      </c>
      <c r="I17" t="n">
        <v>0</v>
      </c>
      <c r="J17" t="n">
        <v>0</v>
      </c>
      <c r="K17" t="n">
        <v>0</v>
      </c>
      <c r="L17" t="n">
        <v>0</v>
      </c>
      <c r="M17" t="n">
        <v>0</v>
      </c>
      <c r="N17" t="n">
        <v>0</v>
      </c>
      <c r="O17" t="n">
        <v>0</v>
      </c>
      <c r="P17" t="n">
        <v>0</v>
      </c>
      <c r="Q17" t="n">
        <v>0</v>
      </c>
      <c r="R17" t="n">
        <v>4</v>
      </c>
    </row>
    <row r="18">
      <c r="A18" t="n">
        <v>2022</v>
      </c>
      <c r="B18" t="n">
        <v>0</v>
      </c>
      <c r="C18" t="n">
        <v>0</v>
      </c>
      <c r="D18" t="n">
        <v>0</v>
      </c>
      <c r="E18" t="n">
        <v>5</v>
      </c>
      <c r="F18" t="n">
        <v>5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t="n">
        <v>0</v>
      </c>
      <c r="Q18" t="n">
        <v>0</v>
      </c>
      <c r="R18" t="n">
        <v>5</v>
      </c>
    </row>
  </sheetData>
  <pageMargins left="0.75" right="0.75" top="1" bottom="1" header="0.5" footer="0.5"/>
</worksheet>
</file>

<file path=xl/worksheets/sheet16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67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drug related injuries by severity, mode and year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0</v>
      </c>
      <c r="C3" t="n">
        <v>0</v>
      </c>
      <c r="D3" t="n">
        <v>0</v>
      </c>
      <c r="E3" t="n">
        <v>2</v>
      </c>
      <c r="F3" t="n">
        <v>2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2</v>
      </c>
    </row>
    <row r="4">
      <c r="A4" t="n">
        <v>2008</v>
      </c>
      <c r="B4" t="n">
        <v>0</v>
      </c>
      <c r="C4" t="n">
        <v>0</v>
      </c>
      <c r="D4" t="n">
        <v>0</v>
      </c>
      <c r="E4" t="n">
        <v>0</v>
      </c>
      <c r="F4" t="n">
        <v>0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0</v>
      </c>
    </row>
    <row r="5">
      <c r="A5" t="n">
        <v>2009</v>
      </c>
      <c r="B5" t="n">
        <v>0</v>
      </c>
      <c r="C5" t="n">
        <v>0</v>
      </c>
      <c r="D5" t="n">
        <v>0</v>
      </c>
      <c r="E5" t="n">
        <v>0</v>
      </c>
      <c r="F5" t="n">
        <v>0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</row>
    <row r="6">
      <c r="A6" t="n">
        <v>2010</v>
      </c>
      <c r="B6" t="n">
        <v>0</v>
      </c>
      <c r="C6" t="n">
        <v>0</v>
      </c>
      <c r="D6" t="n">
        <v>0</v>
      </c>
      <c r="E6" t="n">
        <v>0</v>
      </c>
      <c r="F6" t="n">
        <v>0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</row>
    <row r="7">
      <c r="A7" t="n">
        <v>2011</v>
      </c>
      <c r="B7" t="n">
        <v>0</v>
      </c>
      <c r="C7" t="n">
        <v>0</v>
      </c>
      <c r="D7" t="n">
        <v>0</v>
      </c>
      <c r="E7" t="n">
        <v>1</v>
      </c>
      <c r="F7" t="n">
        <v>1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1</v>
      </c>
    </row>
    <row r="8">
      <c r="A8" t="n">
        <v>2012</v>
      </c>
      <c r="B8" t="n">
        <v>0</v>
      </c>
      <c r="C8" t="n">
        <v>0</v>
      </c>
      <c r="D8" t="n">
        <v>0</v>
      </c>
      <c r="E8" t="n">
        <v>0</v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</row>
    <row r="9">
      <c r="A9" t="n">
        <v>2013</v>
      </c>
      <c r="B9" t="n">
        <v>1</v>
      </c>
      <c r="C9" t="n">
        <v>0</v>
      </c>
      <c r="D9" t="n">
        <v>0</v>
      </c>
      <c r="E9" t="n">
        <v>0</v>
      </c>
      <c r="F9" t="n">
        <v>0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1</v>
      </c>
      <c r="Q9" t="n">
        <v>0</v>
      </c>
      <c r="R9" t="n">
        <v>0</v>
      </c>
    </row>
    <row r="10">
      <c r="A10" t="n">
        <v>2014</v>
      </c>
      <c r="B10" t="n">
        <v>0</v>
      </c>
      <c r="C10" t="n">
        <v>0</v>
      </c>
      <c r="D10" t="n">
        <v>0</v>
      </c>
      <c r="E10" t="n">
        <v>0</v>
      </c>
      <c r="F10" t="n">
        <v>0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</row>
    <row r="11">
      <c r="A11" t="n">
        <v>2015</v>
      </c>
      <c r="B11" t="n">
        <v>0</v>
      </c>
      <c r="C11" t="n">
        <v>0</v>
      </c>
      <c r="D11" t="n">
        <v>0</v>
      </c>
      <c r="E11" t="n">
        <v>0</v>
      </c>
      <c r="F11" t="n">
        <v>0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</row>
    <row r="12">
      <c r="A12" t="n">
        <v>2016</v>
      </c>
      <c r="B12" t="n">
        <v>0</v>
      </c>
      <c r="C12" t="n">
        <v>0</v>
      </c>
      <c r="D12" t="n">
        <v>0</v>
      </c>
      <c r="E12" t="n">
        <v>0</v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0</v>
      </c>
    </row>
    <row r="13">
      <c r="A13" t="n">
        <v>2017</v>
      </c>
      <c r="B13" t="n">
        <v>0</v>
      </c>
      <c r="C13" t="n">
        <v>0</v>
      </c>
      <c r="D13" t="n">
        <v>0</v>
      </c>
      <c r="E13" t="n">
        <v>0</v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0</v>
      </c>
    </row>
    <row r="14">
      <c r="A14" t="n">
        <v>2018</v>
      </c>
      <c r="B14" t="n">
        <v>1</v>
      </c>
      <c r="C14" t="n">
        <v>0</v>
      </c>
      <c r="D14" t="n">
        <v>0</v>
      </c>
      <c r="E14" t="n">
        <v>0</v>
      </c>
      <c r="F14" t="n">
        <v>0</v>
      </c>
      <c r="G14" t="n">
        <v>1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0</v>
      </c>
    </row>
    <row r="15">
      <c r="A15" t="n">
        <v>2019</v>
      </c>
      <c r="B15" t="n">
        <v>0</v>
      </c>
      <c r="C15" t="n">
        <v>0</v>
      </c>
      <c r="D15" t="n">
        <v>0</v>
      </c>
      <c r="E15" t="n">
        <v>0</v>
      </c>
      <c r="F15" t="n">
        <v>0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0</v>
      </c>
    </row>
    <row r="16">
      <c r="A16" t="n">
        <v>2020</v>
      </c>
      <c r="B16" t="n">
        <v>0</v>
      </c>
      <c r="C16" t="n">
        <v>0</v>
      </c>
      <c r="D16" t="n">
        <v>0</v>
      </c>
      <c r="E16" t="n">
        <v>0</v>
      </c>
      <c r="F16" t="n">
        <v>0</v>
      </c>
      <c r="G16" t="n">
        <v>0</v>
      </c>
      <c r="H16" t="n">
        <v>0</v>
      </c>
      <c r="I16" t="n">
        <v>0</v>
      </c>
      <c r="J16" t="n">
        <v>0</v>
      </c>
      <c r="K16" t="n">
        <v>0</v>
      </c>
      <c r="L16" t="n">
        <v>0</v>
      </c>
      <c r="M16" t="n">
        <v>0</v>
      </c>
      <c r="N16" t="n">
        <v>0</v>
      </c>
      <c r="O16" t="n">
        <v>0</v>
      </c>
      <c r="P16" t="n">
        <v>0</v>
      </c>
      <c r="Q16" t="n">
        <v>0</v>
      </c>
      <c r="R16" t="n">
        <v>0</v>
      </c>
    </row>
    <row r="17">
      <c r="A17" t="n">
        <v>2021</v>
      </c>
      <c r="B17" t="n">
        <v>0</v>
      </c>
      <c r="C17" t="n">
        <v>0</v>
      </c>
      <c r="D17" t="n">
        <v>0</v>
      </c>
      <c r="E17" t="n">
        <v>0</v>
      </c>
      <c r="F17" t="n">
        <v>0</v>
      </c>
      <c r="G17" t="n">
        <v>0</v>
      </c>
      <c r="H17" t="n">
        <v>0</v>
      </c>
      <c r="I17" t="n">
        <v>0</v>
      </c>
      <c r="J17" t="n">
        <v>0</v>
      </c>
      <c r="K17" t="n">
        <v>0</v>
      </c>
      <c r="L17" t="n">
        <v>0</v>
      </c>
      <c r="M17" t="n">
        <v>0</v>
      </c>
      <c r="N17" t="n">
        <v>0</v>
      </c>
      <c r="O17" t="n">
        <v>0</v>
      </c>
      <c r="P17" t="n">
        <v>0</v>
      </c>
      <c r="Q17" t="n">
        <v>0</v>
      </c>
      <c r="R17" t="n">
        <v>0</v>
      </c>
    </row>
    <row r="18">
      <c r="A18" t="n">
        <v>2022</v>
      </c>
      <c r="B18" t="n">
        <v>0</v>
      </c>
      <c r="C18" t="n">
        <v>0</v>
      </c>
      <c r="D18" t="n">
        <v>0</v>
      </c>
      <c r="E18" t="n">
        <v>0</v>
      </c>
      <c r="F18" t="n">
        <v>0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t="n">
        <v>0</v>
      </c>
      <c r="Q18" t="n">
        <v>0</v>
      </c>
      <c r="R18" t="n">
        <v>0</v>
      </c>
    </row>
  </sheetData>
  <pageMargins left="0.75" right="0.75" top="1" bottom="1" header="0.5" footer="0.5"/>
</worksheet>
</file>

<file path=xl/worksheets/sheet17.xml><?xml version="1.0" encoding="utf-8"?>
<worksheet xmlns="http://schemas.openxmlformats.org/spreadsheetml/2006/main">
  <sheetPr>
    <outlinePr summaryBelow="1" summaryRight="1"/>
    <pageSetUpPr/>
  </sheetPr>
  <dimension ref="A1:R8"/>
  <sheetViews>
    <sheetView workbookViewId="0">
      <selection activeCell="A1" sqref="A1"/>
    </sheetView>
  </sheetViews>
  <sheetFormatPr baseColWidth="8" defaultRowHeight="15"/>
  <cols>
    <col width="58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lighting </t>
        </is>
      </c>
    </row>
    <row r="2">
      <c r="A2" s="2" t="inlineStr">
        <is>
          <t>Lighting Type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Daylight</t>
        </is>
      </c>
      <c r="B3" t="n">
        <v>1</v>
      </c>
      <c r="C3" t="n">
        <v>2</v>
      </c>
      <c r="D3" t="n">
        <v>35</v>
      </c>
      <c r="E3" t="n">
        <v>88</v>
      </c>
      <c r="F3" t="n">
        <v>125</v>
      </c>
      <c r="G3" t="n">
        <v>1</v>
      </c>
      <c r="H3" t="n">
        <v>0</v>
      </c>
      <c r="I3" t="n">
        <v>4</v>
      </c>
      <c r="J3" t="n">
        <v>0</v>
      </c>
      <c r="K3" t="n">
        <v>0</v>
      </c>
      <c r="L3" t="n">
        <v>2</v>
      </c>
      <c r="M3" t="n">
        <v>0</v>
      </c>
      <c r="N3" t="n">
        <v>1</v>
      </c>
      <c r="O3" t="n">
        <v>3</v>
      </c>
      <c r="P3" t="n">
        <v>0</v>
      </c>
      <c r="Q3" t="n">
        <v>1</v>
      </c>
      <c r="R3" t="n">
        <v>116</v>
      </c>
    </row>
    <row r="4">
      <c r="A4" t="inlineStr">
        <is>
          <t>Darkness - with street lights</t>
        </is>
      </c>
      <c r="B4" t="n">
        <v>0</v>
      </c>
      <c r="C4" t="n">
        <v>1</v>
      </c>
      <c r="D4" t="n">
        <v>1</v>
      </c>
      <c r="E4" t="n">
        <v>9</v>
      </c>
      <c r="F4" t="n">
        <v>11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1</v>
      </c>
      <c r="R4" t="n">
        <v>11</v>
      </c>
    </row>
    <row r="5">
      <c r="A5" t="inlineStr">
        <is>
          <t>Darkness - no street lights</t>
        </is>
      </c>
      <c r="B5" t="n">
        <v>0</v>
      </c>
      <c r="C5" t="n">
        <v>1</v>
      </c>
      <c r="D5" t="n">
        <v>3</v>
      </c>
      <c r="E5" t="n">
        <v>10</v>
      </c>
      <c r="F5" t="n">
        <v>14</v>
      </c>
      <c r="G5" t="n">
        <v>0</v>
      </c>
      <c r="H5" t="n">
        <v>1</v>
      </c>
      <c r="I5" t="n">
        <v>1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13</v>
      </c>
    </row>
    <row r="6">
      <c r="A6" t="inlineStr">
        <is>
          <t>Dawn (Twilight)</t>
        </is>
      </c>
      <c r="B6" t="n">
        <v>0</v>
      </c>
      <c r="C6" t="n">
        <v>1</v>
      </c>
      <c r="D6" t="n">
        <v>2</v>
      </c>
      <c r="E6" t="n">
        <v>1</v>
      </c>
      <c r="F6" t="n">
        <v>4</v>
      </c>
      <c r="G6" t="n">
        <v>0</v>
      </c>
      <c r="H6" t="n">
        <v>0</v>
      </c>
      <c r="I6" t="n">
        <v>1</v>
      </c>
      <c r="J6" t="n">
        <v>0</v>
      </c>
      <c r="K6" t="n">
        <v>0</v>
      </c>
      <c r="L6" t="n">
        <v>0</v>
      </c>
      <c r="M6" t="n">
        <v>0</v>
      </c>
      <c r="N6" t="n">
        <v>1</v>
      </c>
      <c r="O6" t="n">
        <v>1</v>
      </c>
      <c r="P6" t="n">
        <v>0</v>
      </c>
      <c r="Q6" t="n">
        <v>0</v>
      </c>
      <c r="R6" t="n">
        <v>2</v>
      </c>
    </row>
    <row r="7">
      <c r="A7" t="inlineStr">
        <is>
          <t>Dusk (Twilight)</t>
        </is>
      </c>
      <c r="B7" t="n">
        <v>0</v>
      </c>
      <c r="C7" t="n">
        <v>0</v>
      </c>
      <c r="D7" t="n">
        <v>0</v>
      </c>
      <c r="E7" t="n">
        <v>8</v>
      </c>
      <c r="F7" t="n">
        <v>8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8</v>
      </c>
    </row>
    <row r="8">
      <c r="A8" t="inlineStr">
        <is>
          <t>Unknown</t>
        </is>
      </c>
      <c r="B8" t="n">
        <v>0</v>
      </c>
      <c r="C8" t="n">
        <v>0</v>
      </c>
      <c r="D8" t="n">
        <v>0</v>
      </c>
      <c r="E8" t="n">
        <v>0</v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</row>
  </sheetData>
  <pageMargins left="0.75" right="0.75" top="1" bottom="1" header="0.5" footer="0.5"/>
</worksheet>
</file>

<file path=xl/worksheets/sheet18.xml><?xml version="1.0" encoding="utf-8"?>
<worksheet xmlns="http://schemas.openxmlformats.org/spreadsheetml/2006/main">
  <sheetPr>
    <outlinePr summaryBelow="1" summaryRight="1"/>
    <pageSetUpPr/>
  </sheetPr>
  <dimension ref="A1:R12"/>
  <sheetViews>
    <sheetView workbookViewId="0">
      <selection activeCell="A1" sqref="A1"/>
    </sheetView>
  </sheetViews>
  <sheetFormatPr baseColWidth="8" defaultRowHeight="15"/>
  <cols>
    <col width="69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weather condition   </t>
        </is>
      </c>
    </row>
    <row r="2">
      <c r="A2" s="2" t="inlineStr">
        <is>
          <t>Weather Conditions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Dust</t>
        </is>
      </c>
      <c r="B3" t="n">
        <v>0</v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</row>
    <row r="4">
      <c r="A4" t="inlineStr">
        <is>
          <t>Sleet</t>
        </is>
      </c>
      <c r="B4" t="n">
        <v>0</v>
      </c>
      <c r="C4" t="n">
        <v>0</v>
      </c>
      <c r="D4" t="n">
        <v>0</v>
      </c>
      <c r="E4" t="n">
        <v>0</v>
      </c>
      <c r="F4" t="n">
        <v>0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0</v>
      </c>
    </row>
    <row r="5">
      <c r="A5" t="inlineStr">
        <is>
          <t>Snow</t>
        </is>
      </c>
      <c r="B5" t="n">
        <v>0</v>
      </c>
      <c r="C5" t="n">
        <v>0</v>
      </c>
      <c r="D5" t="n">
        <v>0</v>
      </c>
      <c r="E5" t="n">
        <v>0</v>
      </c>
      <c r="F5" t="n">
        <v>0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</row>
    <row r="6">
      <c r="A6" t="inlineStr">
        <is>
          <t>Unknown</t>
        </is>
      </c>
      <c r="B6" t="n">
        <v>0</v>
      </c>
      <c r="C6" t="n">
        <v>0</v>
      </c>
      <c r="D6" t="n">
        <v>2</v>
      </c>
      <c r="E6" t="n">
        <v>1</v>
      </c>
      <c r="F6" t="n">
        <v>3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3</v>
      </c>
    </row>
    <row r="7">
      <c r="A7" t="inlineStr">
        <is>
          <t>Cloudy</t>
        </is>
      </c>
      <c r="B7" t="n">
        <v>0</v>
      </c>
      <c r="C7" t="n">
        <v>1</v>
      </c>
      <c r="D7" t="n">
        <v>7</v>
      </c>
      <c r="E7" t="n">
        <v>27</v>
      </c>
      <c r="F7" t="n">
        <v>35</v>
      </c>
      <c r="G7" t="n">
        <v>0</v>
      </c>
      <c r="H7" t="n">
        <v>0</v>
      </c>
      <c r="I7" t="n">
        <v>1</v>
      </c>
      <c r="J7" t="n">
        <v>0</v>
      </c>
      <c r="K7" t="n">
        <v>0</v>
      </c>
      <c r="L7" t="n">
        <v>0</v>
      </c>
      <c r="M7" t="n">
        <v>0</v>
      </c>
      <c r="N7" t="n">
        <v>1</v>
      </c>
      <c r="O7" t="n">
        <v>2</v>
      </c>
      <c r="P7" t="n">
        <v>0</v>
      </c>
      <c r="Q7" t="n">
        <v>0</v>
      </c>
      <c r="R7" t="n">
        <v>32</v>
      </c>
    </row>
    <row r="8">
      <c r="A8" t="inlineStr">
        <is>
          <t>Fog</t>
        </is>
      </c>
      <c r="B8" t="n">
        <v>0</v>
      </c>
      <c r="C8" t="n">
        <v>0</v>
      </c>
      <c r="D8" t="n">
        <v>0</v>
      </c>
      <c r="E8" t="n">
        <v>3</v>
      </c>
      <c r="F8" t="n">
        <v>3</v>
      </c>
      <c r="G8" t="n">
        <v>0</v>
      </c>
      <c r="H8" t="n">
        <v>0</v>
      </c>
      <c r="I8" t="n">
        <v>1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2</v>
      </c>
    </row>
    <row r="9">
      <c r="A9" t="inlineStr">
        <is>
          <t>Rain</t>
        </is>
      </c>
      <c r="B9" t="n">
        <v>1</v>
      </c>
      <c r="C9" t="n">
        <v>1</v>
      </c>
      <c r="D9" t="n">
        <v>9</v>
      </c>
      <c r="E9" t="n">
        <v>19</v>
      </c>
      <c r="F9" t="n">
        <v>29</v>
      </c>
      <c r="G9" t="n">
        <v>1</v>
      </c>
      <c r="H9" t="n">
        <v>1</v>
      </c>
      <c r="I9" t="n">
        <v>1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28</v>
      </c>
    </row>
    <row r="10">
      <c r="A10" t="inlineStr">
        <is>
          <t>Ash</t>
        </is>
      </c>
      <c r="B10" t="n">
        <v>0</v>
      </c>
      <c r="C10" t="n">
        <v>0</v>
      </c>
      <c r="D10" t="n">
        <v>0</v>
      </c>
      <c r="E10" t="n">
        <v>0</v>
      </c>
      <c r="F10" t="n">
        <v>0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</row>
    <row r="11">
      <c r="A11" t="inlineStr">
        <is>
          <t>Clear</t>
        </is>
      </c>
      <c r="B11" t="n">
        <v>0</v>
      </c>
      <c r="C11" t="n">
        <v>3</v>
      </c>
      <c r="D11" t="n">
        <v>23</v>
      </c>
      <c r="E11" t="n">
        <v>66</v>
      </c>
      <c r="F11" t="n">
        <v>92</v>
      </c>
      <c r="G11" t="n">
        <v>0</v>
      </c>
      <c r="H11" t="n">
        <v>0</v>
      </c>
      <c r="I11" t="n">
        <v>3</v>
      </c>
      <c r="J11" t="n">
        <v>0</v>
      </c>
      <c r="K11" t="n">
        <v>0</v>
      </c>
      <c r="L11" t="n">
        <v>2</v>
      </c>
      <c r="M11" t="n">
        <v>0</v>
      </c>
      <c r="N11" t="n">
        <v>1</v>
      </c>
      <c r="O11" t="n">
        <v>2</v>
      </c>
      <c r="P11" t="n">
        <v>0</v>
      </c>
      <c r="Q11" t="n">
        <v>2</v>
      </c>
      <c r="R11" t="n">
        <v>85</v>
      </c>
    </row>
    <row r="12">
      <c r="A12" t="inlineStr">
        <is>
          <t>Smoke</t>
        </is>
      </c>
      <c r="B12" t="n">
        <v>0</v>
      </c>
      <c r="C12" t="n">
        <v>0</v>
      </c>
      <c r="D12" t="n">
        <v>0</v>
      </c>
      <c r="E12" t="n">
        <v>0</v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0</v>
      </c>
    </row>
  </sheetData>
  <pageMargins left="0.75" right="0.75" top="1" bottom="1" header="0.5" footer="0.5"/>
</worksheet>
</file>

<file path=xl/worksheets/sheet19.xml><?xml version="1.0" encoding="utf-8"?>
<worksheet xmlns="http://schemas.openxmlformats.org/spreadsheetml/2006/main">
  <sheetPr>
    <outlinePr summaryBelow="1" summaryRight="1"/>
    <pageSetUpPr/>
  </sheetPr>
  <dimension ref="A1:R7"/>
  <sheetViews>
    <sheetView workbookViewId="0">
      <selection activeCell="A1" sqref="A1"/>
    </sheetView>
  </sheetViews>
  <sheetFormatPr baseColWidth="8" defaultRowHeight="15"/>
  <cols>
    <col width="72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road surface condition </t>
        </is>
      </c>
    </row>
    <row r="2">
      <c r="A2" s="2" t="inlineStr">
        <is>
          <t>Road Surface Condition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Dry</t>
        </is>
      </c>
      <c r="B3" t="n">
        <v>0</v>
      </c>
      <c r="C3" t="n">
        <v>4</v>
      </c>
      <c r="D3" t="n">
        <v>26</v>
      </c>
      <c r="E3" t="n">
        <v>80</v>
      </c>
      <c r="F3" t="n">
        <v>110</v>
      </c>
      <c r="G3" t="n">
        <v>0</v>
      </c>
      <c r="H3" t="n">
        <v>0</v>
      </c>
      <c r="I3" t="n">
        <v>5</v>
      </c>
      <c r="J3" t="n">
        <v>0</v>
      </c>
      <c r="K3" t="n">
        <v>0</v>
      </c>
      <c r="L3" t="n">
        <v>2</v>
      </c>
      <c r="M3" t="n">
        <v>0</v>
      </c>
      <c r="N3" t="n">
        <v>2</v>
      </c>
      <c r="O3" t="n">
        <v>4</v>
      </c>
      <c r="P3" t="n">
        <v>0</v>
      </c>
      <c r="Q3" t="n">
        <v>2</v>
      </c>
      <c r="R3" t="n">
        <v>99</v>
      </c>
    </row>
    <row r="4">
      <c r="A4" t="inlineStr">
        <is>
          <t>Ice</t>
        </is>
      </c>
      <c r="B4" t="n">
        <v>0</v>
      </c>
      <c r="C4" t="n">
        <v>0</v>
      </c>
      <c r="D4" t="n">
        <v>0</v>
      </c>
      <c r="E4" t="n">
        <v>0</v>
      </c>
      <c r="F4" t="n">
        <v>0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0</v>
      </c>
    </row>
    <row r="5">
      <c r="A5" t="inlineStr">
        <is>
          <t>Snow</t>
        </is>
      </c>
      <c r="B5" t="n">
        <v>0</v>
      </c>
      <c r="C5" t="n">
        <v>0</v>
      </c>
      <c r="D5" t="n">
        <v>0</v>
      </c>
      <c r="E5" t="n">
        <v>0</v>
      </c>
      <c r="F5" t="n">
        <v>0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</row>
    <row r="6">
      <c r="A6" t="inlineStr">
        <is>
          <t>Wet</t>
        </is>
      </c>
      <c r="B6" t="n">
        <v>1</v>
      </c>
      <c r="C6" t="n">
        <v>1</v>
      </c>
      <c r="D6" t="n">
        <v>15</v>
      </c>
      <c r="E6" t="n">
        <v>36</v>
      </c>
      <c r="F6" t="n">
        <v>52</v>
      </c>
      <c r="G6" t="n">
        <v>1</v>
      </c>
      <c r="H6" t="n">
        <v>1</v>
      </c>
      <c r="I6" t="n">
        <v>1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51</v>
      </c>
    </row>
    <row r="7">
      <c r="A7" t="inlineStr">
        <is>
          <t>Unknown</t>
        </is>
      </c>
      <c r="B7" t="n">
        <v>0</v>
      </c>
      <c r="C7" t="n">
        <v>0</v>
      </c>
      <c r="D7" t="n">
        <v>0</v>
      </c>
      <c r="E7" t="n">
        <v>0</v>
      </c>
      <c r="F7" t="n">
        <v>0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0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F18"/>
  <sheetViews>
    <sheetView workbookViewId="0">
      <selection activeCell="A1" sqref="A1"/>
    </sheetView>
  </sheetViews>
  <sheetFormatPr baseColWidth="8" defaultRowHeight="15"/>
  <cols>
    <col width="48" customWidth="1" min="1" max="1"/>
    <col width="19" customWidth="1" min="2" max="2"/>
    <col width="28" customWidth="1" min="3" max="3"/>
    <col width="26" customWidth="1" min="4" max="4"/>
    <col width="29" customWidth="1" min="5" max="5"/>
    <col width="36" customWidth="1" min="6" max="6"/>
  </cols>
  <sheetData>
    <row r="1">
      <c r="A1" t="inlineStr">
        <is>
          <t xml:space="preserve">Total number of crashes by severity and year  </t>
        </is>
      </c>
    </row>
    <row r="2">
      <c r="A2" s="2" t="inlineStr">
        <is>
          <t>Year</t>
        </is>
      </c>
      <c r="B2" s="2" t="inlineStr">
        <is>
          <t>Fatal Crashes (K)</t>
        </is>
      </c>
      <c r="C2" s="2" t="inlineStr">
        <is>
          <t>Serious Injury Crashes (A)</t>
        </is>
      </c>
      <c r="D2" s="2" t="inlineStr">
        <is>
          <t>Minor Injury Crashes (B)</t>
        </is>
      </c>
      <c r="E2" s="2" t="inlineStr">
        <is>
          <t>Possible Injury Crashes (C)</t>
        </is>
      </c>
      <c r="F2" s="2" t="inlineStr">
        <is>
          <t>No Apparent Injury/PDO Crashes (O)</t>
        </is>
      </c>
    </row>
    <row r="3">
      <c r="A3" t="n">
        <v>2007</v>
      </c>
      <c r="B3" t="n">
        <v>0</v>
      </c>
      <c r="C3" t="n">
        <v>2</v>
      </c>
      <c r="D3" t="n">
        <v>2</v>
      </c>
      <c r="E3" t="n">
        <v>7</v>
      </c>
      <c r="F3" t="n">
        <v>14</v>
      </c>
    </row>
    <row r="4">
      <c r="A4" t="n">
        <v>2008</v>
      </c>
      <c r="B4" t="n">
        <v>0</v>
      </c>
      <c r="C4" t="n">
        <v>5</v>
      </c>
      <c r="D4" t="n">
        <v>3</v>
      </c>
      <c r="E4" t="n">
        <v>8</v>
      </c>
      <c r="F4" t="n">
        <v>15</v>
      </c>
    </row>
    <row r="5">
      <c r="A5" t="n">
        <v>2009</v>
      </c>
      <c r="B5" t="n">
        <v>0</v>
      </c>
      <c r="C5" t="n">
        <v>0</v>
      </c>
      <c r="D5" t="n">
        <v>1</v>
      </c>
      <c r="E5" t="n">
        <v>12</v>
      </c>
      <c r="F5" t="n">
        <v>18</v>
      </c>
    </row>
    <row r="6">
      <c r="A6" t="n">
        <v>2010</v>
      </c>
      <c r="B6" t="n">
        <v>0</v>
      </c>
      <c r="C6" t="n">
        <v>1</v>
      </c>
      <c r="D6" t="n">
        <v>3</v>
      </c>
      <c r="E6" t="n">
        <v>13</v>
      </c>
      <c r="F6" t="n">
        <v>10</v>
      </c>
    </row>
    <row r="7">
      <c r="A7" t="n">
        <v>2011</v>
      </c>
      <c r="B7" t="n">
        <v>0</v>
      </c>
      <c r="C7" t="n">
        <v>1</v>
      </c>
      <c r="D7" t="n">
        <v>8</v>
      </c>
      <c r="E7" t="n">
        <v>10</v>
      </c>
      <c r="F7" t="n">
        <v>12</v>
      </c>
    </row>
    <row r="8">
      <c r="A8" t="n">
        <v>2012</v>
      </c>
      <c r="B8" t="n">
        <v>0</v>
      </c>
      <c r="C8" t="n">
        <v>0</v>
      </c>
      <c r="D8" t="n">
        <v>5</v>
      </c>
      <c r="E8" t="n">
        <v>10</v>
      </c>
      <c r="F8" t="n">
        <v>19</v>
      </c>
    </row>
    <row r="9">
      <c r="A9" t="n">
        <v>2013</v>
      </c>
      <c r="B9" t="n">
        <v>1</v>
      </c>
      <c r="C9" t="n">
        <v>1</v>
      </c>
      <c r="D9" t="n">
        <v>9</v>
      </c>
      <c r="E9" t="n">
        <v>9</v>
      </c>
      <c r="F9" t="n">
        <v>15</v>
      </c>
    </row>
    <row r="10">
      <c r="A10" t="n">
        <v>2014</v>
      </c>
      <c r="B10" t="n">
        <v>0</v>
      </c>
      <c r="C10" t="n">
        <v>1</v>
      </c>
      <c r="D10" t="n">
        <v>6</v>
      </c>
      <c r="E10" t="n">
        <v>14</v>
      </c>
      <c r="F10" t="n">
        <v>15</v>
      </c>
    </row>
    <row r="11">
      <c r="A11" t="n">
        <v>2015</v>
      </c>
      <c r="B11" t="n">
        <v>0</v>
      </c>
      <c r="C11" t="n">
        <v>0</v>
      </c>
      <c r="D11" t="n">
        <v>4</v>
      </c>
      <c r="E11" t="n">
        <v>12</v>
      </c>
      <c r="F11" t="n">
        <v>20</v>
      </c>
    </row>
    <row r="12">
      <c r="A12" t="n">
        <v>2016</v>
      </c>
      <c r="B12" t="n">
        <v>0</v>
      </c>
      <c r="C12" t="n">
        <v>2</v>
      </c>
      <c r="D12" t="n">
        <v>4</v>
      </c>
      <c r="E12" t="n">
        <v>16</v>
      </c>
      <c r="F12" t="n">
        <v>25</v>
      </c>
    </row>
    <row r="13">
      <c r="A13" t="n">
        <v>2017</v>
      </c>
      <c r="B13" t="n">
        <v>0</v>
      </c>
      <c r="C13" t="n">
        <v>0</v>
      </c>
      <c r="D13" t="n">
        <v>7</v>
      </c>
      <c r="E13" t="n">
        <v>11</v>
      </c>
      <c r="F13" t="n">
        <v>19</v>
      </c>
    </row>
    <row r="14">
      <c r="A14" t="n">
        <v>2018</v>
      </c>
      <c r="B14" t="n">
        <v>1</v>
      </c>
      <c r="C14" t="n">
        <v>0</v>
      </c>
      <c r="D14" t="n">
        <v>8</v>
      </c>
      <c r="E14" t="n">
        <v>12</v>
      </c>
      <c r="F14" t="n">
        <v>16</v>
      </c>
    </row>
    <row r="15">
      <c r="A15" t="n">
        <v>2019</v>
      </c>
      <c r="B15" t="n">
        <v>0</v>
      </c>
      <c r="C15" t="n">
        <v>1</v>
      </c>
      <c r="D15" t="n">
        <v>5</v>
      </c>
      <c r="E15" t="n">
        <v>19</v>
      </c>
      <c r="F15" t="n">
        <v>29</v>
      </c>
    </row>
    <row r="16">
      <c r="A16" t="n">
        <v>2020</v>
      </c>
      <c r="B16" t="n">
        <v>0</v>
      </c>
      <c r="C16" t="n">
        <v>0</v>
      </c>
      <c r="D16" t="n">
        <v>5</v>
      </c>
      <c r="E16" t="n">
        <v>10</v>
      </c>
      <c r="F16" t="n">
        <v>13</v>
      </c>
    </row>
    <row r="17">
      <c r="A17" t="n">
        <v>2021</v>
      </c>
      <c r="B17" t="n">
        <v>0</v>
      </c>
      <c r="C17" t="n">
        <v>2</v>
      </c>
      <c r="D17" t="n">
        <v>4</v>
      </c>
      <c r="E17" t="n">
        <v>16</v>
      </c>
      <c r="F17" t="n">
        <v>13</v>
      </c>
    </row>
    <row r="18">
      <c r="A18" t="n">
        <v>2022</v>
      </c>
      <c r="B18" t="n">
        <v>0</v>
      </c>
      <c r="C18" t="n">
        <v>2</v>
      </c>
      <c r="D18" t="n">
        <v>11</v>
      </c>
      <c r="E18" t="n">
        <v>7</v>
      </c>
      <c r="F18" t="n">
        <v>16</v>
      </c>
    </row>
  </sheetData>
  <pageMargins left="0.75" right="0.75" top="1" bottom="1" header="0.5" footer="0.5"/>
</worksheet>
</file>

<file path=xl/worksheets/sheet20.xml><?xml version="1.0" encoding="utf-8"?>
<worksheet xmlns="http://schemas.openxmlformats.org/spreadsheetml/2006/main">
  <sheetPr>
    <outlinePr summaryBelow="1" summaryRight="1"/>
    <pageSetUpPr/>
  </sheetPr>
  <dimension ref="A1:B87"/>
  <sheetViews>
    <sheetView workbookViewId="0">
      <selection activeCell="A1" sqref="A1"/>
    </sheetView>
  </sheetViews>
  <sheetFormatPr baseColWidth="8" defaultRowHeight="15"/>
  <cols>
    <col width="49" customWidth="1" min="1" max="1"/>
    <col width="26" customWidth="1" min="2" max="2"/>
  </cols>
  <sheetData>
    <row r="1">
      <c r="A1" t="inlineStr">
        <is>
          <t>Number of drivers in fatal crashes by BAC level</t>
        </is>
      </c>
    </row>
    <row r="2">
      <c r="A2" s="2" t="inlineStr">
        <is>
          <t>Participant BAC</t>
        </is>
      </c>
      <c r="B2" s="2" t="inlineStr">
        <is>
          <t>Drivers in Fatal Crashes</t>
        </is>
      </c>
    </row>
    <row r="3">
      <c r="A3" t="inlineStr">
        <is>
          <t>0.00</t>
        </is>
      </c>
      <c r="B3" t="n">
        <v>0</v>
      </c>
    </row>
    <row r="4">
      <c r="A4" t="inlineStr">
        <is>
          <t>0.01</t>
        </is>
      </c>
      <c r="B4" t="n">
        <v>0</v>
      </c>
    </row>
    <row r="5">
      <c r="A5" t="inlineStr">
        <is>
          <t>0.02</t>
        </is>
      </c>
      <c r="B5" t="n">
        <v>0</v>
      </c>
    </row>
    <row r="6">
      <c r="A6" t="inlineStr">
        <is>
          <t>0.03</t>
        </is>
      </c>
      <c r="B6" t="n">
        <v>0</v>
      </c>
    </row>
    <row r="7">
      <c r="A7" t="inlineStr">
        <is>
          <t>0.04</t>
        </is>
      </c>
      <c r="B7" t="n">
        <v>0</v>
      </c>
    </row>
    <row r="8">
      <c r="A8" t="inlineStr">
        <is>
          <t>0.05</t>
        </is>
      </c>
      <c r="B8" t="n">
        <v>0</v>
      </c>
    </row>
    <row r="9">
      <c r="A9" t="inlineStr">
        <is>
          <t>0.06</t>
        </is>
      </c>
      <c r="B9" t="n">
        <v>0</v>
      </c>
    </row>
    <row r="10">
      <c r="A10" t="inlineStr">
        <is>
          <t>0.07</t>
        </is>
      </c>
      <c r="B10" t="n">
        <v>0</v>
      </c>
    </row>
    <row r="11">
      <c r="A11" t="inlineStr">
        <is>
          <t>0.08</t>
        </is>
      </c>
      <c r="B11" t="n">
        <v>0</v>
      </c>
    </row>
    <row r="12">
      <c r="A12" t="inlineStr">
        <is>
          <t>0.09</t>
        </is>
      </c>
      <c r="B12" t="n">
        <v>0</v>
      </c>
    </row>
    <row r="13">
      <c r="A13" t="inlineStr">
        <is>
          <t>0.10</t>
        </is>
      </c>
      <c r="B13" t="n">
        <v>0</v>
      </c>
    </row>
    <row r="14">
      <c r="A14" t="inlineStr">
        <is>
          <t>0.11</t>
        </is>
      </c>
      <c r="B14" t="n">
        <v>0</v>
      </c>
    </row>
    <row r="15">
      <c r="A15" t="inlineStr">
        <is>
          <t>0.12</t>
        </is>
      </c>
      <c r="B15" t="n">
        <v>0</v>
      </c>
    </row>
    <row r="16">
      <c r="A16" t="inlineStr">
        <is>
          <t>0.13</t>
        </is>
      </c>
      <c r="B16" t="n">
        <v>0</v>
      </c>
    </row>
    <row r="17">
      <c r="A17" t="inlineStr">
        <is>
          <t>0.14</t>
        </is>
      </c>
      <c r="B17" t="n">
        <v>0</v>
      </c>
    </row>
    <row r="18">
      <c r="A18" t="inlineStr">
        <is>
          <t>0.15</t>
        </is>
      </c>
      <c r="B18" t="n">
        <v>0</v>
      </c>
    </row>
    <row r="19">
      <c r="A19" t="inlineStr">
        <is>
          <t>0.16</t>
        </is>
      </c>
      <c r="B19" t="n">
        <v>0</v>
      </c>
    </row>
    <row r="20">
      <c r="A20" t="inlineStr">
        <is>
          <t>0.17</t>
        </is>
      </c>
      <c r="B20" t="n">
        <v>0</v>
      </c>
    </row>
    <row r="21">
      <c r="A21" t="inlineStr">
        <is>
          <t>0.18</t>
        </is>
      </c>
      <c r="B21" t="n">
        <v>0</v>
      </c>
    </row>
    <row r="22">
      <c r="A22" t="inlineStr">
        <is>
          <t>0.19</t>
        </is>
      </c>
      <c r="B22" t="n">
        <v>0</v>
      </c>
    </row>
    <row r="23">
      <c r="A23" t="inlineStr">
        <is>
          <t>0.20</t>
        </is>
      </c>
      <c r="B23" t="n">
        <v>0</v>
      </c>
    </row>
    <row r="24">
      <c r="A24" t="inlineStr">
        <is>
          <t>0.21</t>
        </is>
      </c>
      <c r="B24" t="n">
        <v>0</v>
      </c>
    </row>
    <row r="25">
      <c r="A25" t="inlineStr">
        <is>
          <t>0.22</t>
        </is>
      </c>
      <c r="B25" t="n">
        <v>0</v>
      </c>
    </row>
    <row r="26">
      <c r="A26" t="inlineStr">
        <is>
          <t>0.23</t>
        </is>
      </c>
      <c r="B26" t="n">
        <v>0</v>
      </c>
    </row>
    <row r="27">
      <c r="A27" t="inlineStr">
        <is>
          <t>0.24</t>
        </is>
      </c>
      <c r="B27" t="n">
        <v>0</v>
      </c>
    </row>
    <row r="28">
      <c r="A28" t="inlineStr">
        <is>
          <t>0.25</t>
        </is>
      </c>
      <c r="B28" t="n">
        <v>0</v>
      </c>
    </row>
    <row r="29">
      <c r="A29" t="inlineStr">
        <is>
          <t>0.26</t>
        </is>
      </c>
      <c r="B29" t="n">
        <v>0</v>
      </c>
    </row>
    <row r="30">
      <c r="A30" t="inlineStr">
        <is>
          <t>0.27</t>
        </is>
      </c>
      <c r="B30" t="n">
        <v>0</v>
      </c>
    </row>
    <row r="31">
      <c r="A31" t="inlineStr">
        <is>
          <t>0.28</t>
        </is>
      </c>
      <c r="B31" t="n">
        <v>0</v>
      </c>
    </row>
    <row r="32">
      <c r="A32" t="inlineStr">
        <is>
          <t>0.29</t>
        </is>
      </c>
      <c r="B32" t="n">
        <v>0</v>
      </c>
    </row>
    <row r="33">
      <c r="A33" t="inlineStr">
        <is>
          <t>0.30</t>
        </is>
      </c>
      <c r="B33" t="n">
        <v>0</v>
      </c>
    </row>
    <row r="34">
      <c r="A34" t="inlineStr">
        <is>
          <t>0.31</t>
        </is>
      </c>
      <c r="B34" t="n">
        <v>0</v>
      </c>
    </row>
    <row r="35">
      <c r="A35" t="inlineStr">
        <is>
          <t>0.32</t>
        </is>
      </c>
      <c r="B35" t="n">
        <v>0</v>
      </c>
    </row>
    <row r="36">
      <c r="A36" t="inlineStr">
        <is>
          <t>0.33</t>
        </is>
      </c>
      <c r="B36" t="n">
        <v>0</v>
      </c>
    </row>
    <row r="37">
      <c r="A37" t="inlineStr">
        <is>
          <t>0.34</t>
        </is>
      </c>
      <c r="B37" t="n">
        <v>0</v>
      </c>
    </row>
    <row r="38">
      <c r="A38" t="inlineStr">
        <is>
          <t>0.35</t>
        </is>
      </c>
      <c r="B38" t="n">
        <v>0</v>
      </c>
    </row>
    <row r="39">
      <c r="A39" t="inlineStr">
        <is>
          <t>0.36</t>
        </is>
      </c>
      <c r="B39" t="n">
        <v>0</v>
      </c>
    </row>
    <row r="40">
      <c r="A40" t="inlineStr">
        <is>
          <t>0.37</t>
        </is>
      </c>
      <c r="B40" t="n">
        <v>0</v>
      </c>
    </row>
    <row r="41">
      <c r="A41" t="inlineStr">
        <is>
          <t>0.38</t>
        </is>
      </c>
      <c r="B41" t="n">
        <v>0</v>
      </c>
    </row>
    <row r="42">
      <c r="A42" t="inlineStr">
        <is>
          <t>0.39</t>
        </is>
      </c>
      <c r="B42" t="n">
        <v>0</v>
      </c>
    </row>
    <row r="43">
      <c r="A43" t="inlineStr">
        <is>
          <t>0.40</t>
        </is>
      </c>
      <c r="B43" t="n">
        <v>0</v>
      </c>
    </row>
    <row r="44">
      <c r="A44" t="inlineStr">
        <is>
          <t>0.41</t>
        </is>
      </c>
      <c r="B44" t="n">
        <v>0</v>
      </c>
    </row>
    <row r="45">
      <c r="A45" t="inlineStr">
        <is>
          <t>0.42</t>
        </is>
      </c>
      <c r="B45" t="n">
        <v>0</v>
      </c>
    </row>
    <row r="46">
      <c r="A46" t="inlineStr">
        <is>
          <t>0.43</t>
        </is>
      </c>
      <c r="B46" t="n">
        <v>0</v>
      </c>
    </row>
    <row r="47">
      <c r="A47" t="inlineStr">
        <is>
          <t>0.44</t>
        </is>
      </c>
      <c r="B47" t="n">
        <v>0</v>
      </c>
    </row>
    <row r="48">
      <c r="A48" t="inlineStr">
        <is>
          <t>0.45</t>
        </is>
      </c>
      <c r="B48" t="n">
        <v>0</v>
      </c>
    </row>
    <row r="49">
      <c r="A49" t="inlineStr">
        <is>
          <t>0.46</t>
        </is>
      </c>
      <c r="B49" t="n">
        <v>0</v>
      </c>
    </row>
    <row r="50">
      <c r="A50" t="inlineStr">
        <is>
          <t>0.47</t>
        </is>
      </c>
      <c r="B50" t="n">
        <v>0</v>
      </c>
    </row>
    <row r="51">
      <c r="A51" t="inlineStr">
        <is>
          <t>0.48</t>
        </is>
      </c>
      <c r="B51" t="n">
        <v>0</v>
      </c>
    </row>
    <row r="52">
      <c r="A52" t="inlineStr">
        <is>
          <t>0.49</t>
        </is>
      </c>
      <c r="B52" t="n">
        <v>0</v>
      </c>
    </row>
    <row r="53">
      <c r="A53" t="inlineStr">
        <is>
          <t>0.50</t>
        </is>
      </c>
      <c r="B53" t="n">
        <v>0</v>
      </c>
    </row>
    <row r="54">
      <c r="A54" t="inlineStr">
        <is>
          <t>0.51</t>
        </is>
      </c>
      <c r="B54" t="n">
        <v>0</v>
      </c>
    </row>
    <row r="55">
      <c r="A55" t="inlineStr">
        <is>
          <t>0.52</t>
        </is>
      </c>
      <c r="B55" t="n">
        <v>0</v>
      </c>
    </row>
    <row r="56">
      <c r="A56" t="inlineStr">
        <is>
          <t>0.53</t>
        </is>
      </c>
      <c r="B56" t="n">
        <v>0</v>
      </c>
    </row>
    <row r="57">
      <c r="A57" t="inlineStr">
        <is>
          <t>0.54</t>
        </is>
      </c>
      <c r="B57" t="n">
        <v>0</v>
      </c>
    </row>
    <row r="58">
      <c r="A58" t="inlineStr">
        <is>
          <t>0.55</t>
        </is>
      </c>
      <c r="B58" t="n">
        <v>0</v>
      </c>
    </row>
    <row r="59">
      <c r="A59" t="inlineStr">
        <is>
          <t>0.56</t>
        </is>
      </c>
      <c r="B59" t="n">
        <v>0</v>
      </c>
    </row>
    <row r="60">
      <c r="A60" t="inlineStr">
        <is>
          <t>0.57</t>
        </is>
      </c>
      <c r="B60" t="n">
        <v>0</v>
      </c>
    </row>
    <row r="61">
      <c r="A61" t="inlineStr">
        <is>
          <t>0.58</t>
        </is>
      </c>
      <c r="B61" t="n">
        <v>0</v>
      </c>
    </row>
    <row r="62">
      <c r="A62" t="inlineStr">
        <is>
          <t>0.59</t>
        </is>
      </c>
      <c r="B62" t="n">
        <v>0</v>
      </c>
    </row>
    <row r="63">
      <c r="A63" t="inlineStr">
        <is>
          <t>0.60</t>
        </is>
      </c>
      <c r="B63" t="n">
        <v>0</v>
      </c>
    </row>
    <row r="64">
      <c r="A64" t="inlineStr">
        <is>
          <t>0.61</t>
        </is>
      </c>
      <c r="B64" t="n">
        <v>0</v>
      </c>
    </row>
    <row r="65">
      <c r="A65" t="inlineStr">
        <is>
          <t>0.62</t>
        </is>
      </c>
      <c r="B65" t="n">
        <v>0</v>
      </c>
    </row>
    <row r="66">
      <c r="A66" t="inlineStr">
        <is>
          <t>0.63</t>
        </is>
      </c>
      <c r="B66" t="n">
        <v>0</v>
      </c>
    </row>
    <row r="67">
      <c r="A67" t="inlineStr">
        <is>
          <t>0.64</t>
        </is>
      </c>
      <c r="B67" t="n">
        <v>0</v>
      </c>
    </row>
    <row r="68">
      <c r="A68" t="inlineStr">
        <is>
          <t>0.65</t>
        </is>
      </c>
      <c r="B68" t="n">
        <v>0</v>
      </c>
    </row>
    <row r="69">
      <c r="A69" t="inlineStr">
        <is>
          <t>0.66</t>
        </is>
      </c>
      <c r="B69" t="n">
        <v>0</v>
      </c>
    </row>
    <row r="70">
      <c r="A70" t="inlineStr">
        <is>
          <t>0.67</t>
        </is>
      </c>
      <c r="B70" t="n">
        <v>0</v>
      </c>
    </row>
    <row r="71">
      <c r="A71" t="inlineStr">
        <is>
          <t>0.68</t>
        </is>
      </c>
      <c r="B71" t="n">
        <v>0</v>
      </c>
    </row>
    <row r="72">
      <c r="A72" t="inlineStr">
        <is>
          <t>0.69</t>
        </is>
      </c>
      <c r="B72" t="n">
        <v>0</v>
      </c>
    </row>
    <row r="73">
      <c r="A73" t="inlineStr">
        <is>
          <t>0.70</t>
        </is>
      </c>
      <c r="B73" t="n">
        <v>0</v>
      </c>
    </row>
    <row r="74">
      <c r="A74" t="inlineStr">
        <is>
          <t>0.71</t>
        </is>
      </c>
      <c r="B74" t="n">
        <v>0</v>
      </c>
    </row>
    <row r="75">
      <c r="A75" t="inlineStr">
        <is>
          <t>0.72</t>
        </is>
      </c>
      <c r="B75" t="n">
        <v>0</v>
      </c>
    </row>
    <row r="76">
      <c r="A76" t="inlineStr">
        <is>
          <t>0.73</t>
        </is>
      </c>
      <c r="B76" t="n">
        <v>0</v>
      </c>
    </row>
    <row r="77">
      <c r="A77" t="inlineStr">
        <is>
          <t>0.74</t>
        </is>
      </c>
      <c r="B77" t="n">
        <v>0</v>
      </c>
    </row>
    <row r="78">
      <c r="A78" t="inlineStr">
        <is>
          <t>0.75</t>
        </is>
      </c>
      <c r="B78" t="n">
        <v>0</v>
      </c>
    </row>
    <row r="79">
      <c r="A79" t="inlineStr">
        <is>
          <t>0.76</t>
        </is>
      </c>
      <c r="B79" t="n">
        <v>0</v>
      </c>
    </row>
    <row r="80">
      <c r="A80" t="inlineStr">
        <is>
          <t>0.77</t>
        </is>
      </c>
      <c r="B80" t="n">
        <v>0</v>
      </c>
    </row>
    <row r="81">
      <c r="A81" t="inlineStr">
        <is>
          <t>0.78</t>
        </is>
      </c>
      <c r="B81" t="n">
        <v>0</v>
      </c>
    </row>
    <row r="82">
      <c r="A82" t="inlineStr">
        <is>
          <t>0.79</t>
        </is>
      </c>
      <c r="B82" t="n">
        <v>0</v>
      </c>
    </row>
    <row r="83">
      <c r="A83" t="inlineStr">
        <is>
          <t>0.80</t>
        </is>
      </c>
      <c r="B83" t="n">
        <v>0</v>
      </c>
    </row>
    <row r="84">
      <c r="A84" t="inlineStr">
        <is>
          <t>Suspect sample</t>
        </is>
      </c>
      <c r="B84" t="n">
        <v>0</v>
      </c>
    </row>
    <row r="85">
      <c r="A85" t="inlineStr">
        <is>
          <t>Test refused</t>
        </is>
      </c>
      <c r="B85" t="n">
        <v>0</v>
      </c>
    </row>
    <row r="86">
      <c r="A86" t="inlineStr">
        <is>
          <t>No test administered</t>
        </is>
      </c>
      <c r="B86" t="n">
        <v>0</v>
      </c>
    </row>
    <row r="87">
      <c r="A87" t="inlineStr">
        <is>
          <t>Test administered, no results</t>
        </is>
      </c>
      <c r="B87" t="n">
        <v>0</v>
      </c>
    </row>
  </sheetData>
  <pageMargins left="0.75" right="0.75" top="1" bottom="1" header="0.5" footer="0.5"/>
</worksheet>
</file>

<file path=xl/worksheets/sheet21.xml><?xml version="1.0" encoding="utf-8"?>
<worksheet xmlns="http://schemas.openxmlformats.org/spreadsheetml/2006/main">
  <sheetPr>
    <outlinePr summaryBelow="1" summaryRight="1"/>
    <pageSetUpPr/>
  </sheetPr>
  <dimension ref="A1:R15"/>
  <sheetViews>
    <sheetView workbookViewId="0">
      <selection activeCell="A1" sqref="A1"/>
    </sheetView>
  </sheetViews>
  <sheetFormatPr baseColWidth="8" defaultRowHeight="15"/>
  <cols>
    <col width="6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number of lanes </t>
        </is>
      </c>
    </row>
    <row r="2">
      <c r="A2" s="2" t="inlineStr">
        <is>
          <t>Number of Lanes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Intersection crashes</t>
        </is>
      </c>
      <c r="B3" t="n">
        <v>1</v>
      </c>
      <c r="C3" t="n">
        <v>3</v>
      </c>
      <c r="D3" t="n">
        <v>30</v>
      </c>
      <c r="E3" t="n">
        <v>89</v>
      </c>
      <c r="F3" t="n">
        <v>122</v>
      </c>
      <c r="G3" t="n">
        <v>1</v>
      </c>
      <c r="H3" t="n">
        <v>1</v>
      </c>
      <c r="I3" t="n">
        <v>4</v>
      </c>
      <c r="J3" t="n">
        <v>0</v>
      </c>
      <c r="K3" t="n">
        <v>0</v>
      </c>
      <c r="L3" t="n">
        <v>2</v>
      </c>
      <c r="M3" t="n">
        <v>0</v>
      </c>
      <c r="N3" t="n">
        <v>1</v>
      </c>
      <c r="O3" t="n">
        <v>2</v>
      </c>
      <c r="P3" t="n">
        <v>0</v>
      </c>
      <c r="Q3" t="n">
        <v>1</v>
      </c>
      <c r="R3" t="n">
        <v>114</v>
      </c>
    </row>
    <row r="4">
      <c r="A4" t="inlineStr">
        <is>
          <t>Unknown number of lanes</t>
        </is>
      </c>
      <c r="B4" t="n">
        <v>0</v>
      </c>
      <c r="C4" t="n">
        <v>0</v>
      </c>
      <c r="D4" t="n">
        <v>0</v>
      </c>
      <c r="E4" t="n">
        <v>0</v>
      </c>
      <c r="F4" t="n">
        <v>0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0</v>
      </c>
    </row>
    <row r="5">
      <c r="A5" t="inlineStr">
        <is>
          <t>1</t>
        </is>
      </c>
      <c r="B5" t="n">
        <v>0</v>
      </c>
      <c r="C5" t="n">
        <v>0</v>
      </c>
      <c r="D5" t="n">
        <v>0</v>
      </c>
      <c r="E5" t="n">
        <v>0</v>
      </c>
      <c r="F5" t="n">
        <v>0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</row>
    <row r="6">
      <c r="A6" t="inlineStr">
        <is>
          <t>2</t>
        </is>
      </c>
      <c r="B6" t="n">
        <v>0</v>
      </c>
      <c r="C6" t="n">
        <v>2</v>
      </c>
      <c r="D6" t="n">
        <v>11</v>
      </c>
      <c r="E6" t="n">
        <v>27</v>
      </c>
      <c r="F6" t="n">
        <v>40</v>
      </c>
      <c r="G6" t="n">
        <v>0</v>
      </c>
      <c r="H6" t="n">
        <v>0</v>
      </c>
      <c r="I6" t="n">
        <v>2</v>
      </c>
      <c r="J6" t="n">
        <v>0</v>
      </c>
      <c r="K6" t="n">
        <v>0</v>
      </c>
      <c r="L6" t="n">
        <v>0</v>
      </c>
      <c r="M6" t="n">
        <v>0</v>
      </c>
      <c r="N6" t="n">
        <v>1</v>
      </c>
      <c r="O6" t="n">
        <v>2</v>
      </c>
      <c r="P6" t="n">
        <v>0</v>
      </c>
      <c r="Q6" t="n">
        <v>1</v>
      </c>
      <c r="R6" t="n">
        <v>36</v>
      </c>
    </row>
    <row r="7">
      <c r="A7" t="inlineStr">
        <is>
          <t>3</t>
        </is>
      </c>
      <c r="B7" t="n">
        <v>0</v>
      </c>
      <c r="C7" t="n">
        <v>0</v>
      </c>
      <c r="D7" t="n">
        <v>0</v>
      </c>
      <c r="E7" t="n">
        <v>0</v>
      </c>
      <c r="F7" t="n">
        <v>0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0</v>
      </c>
    </row>
    <row r="8">
      <c r="A8" t="inlineStr">
        <is>
          <t>4</t>
        </is>
      </c>
      <c r="B8" t="n">
        <v>0</v>
      </c>
      <c r="C8" t="n">
        <v>0</v>
      </c>
      <c r="D8" t="n">
        <v>0</v>
      </c>
      <c r="E8" t="n">
        <v>0</v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</row>
    <row r="9">
      <c r="A9" t="inlineStr">
        <is>
          <t>5</t>
        </is>
      </c>
      <c r="B9" t="n">
        <v>0</v>
      </c>
      <c r="C9" t="n">
        <v>0</v>
      </c>
      <c r="D9" t="n">
        <v>0</v>
      </c>
      <c r="E9" t="n">
        <v>0</v>
      </c>
      <c r="F9" t="n">
        <v>0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0</v>
      </c>
    </row>
    <row r="10">
      <c r="A10" t="inlineStr">
        <is>
          <t>6</t>
        </is>
      </c>
      <c r="B10" t="n">
        <v>0</v>
      </c>
      <c r="C10" t="n">
        <v>0</v>
      </c>
      <c r="D10" t="n">
        <v>0</v>
      </c>
      <c r="E10" t="n">
        <v>0</v>
      </c>
      <c r="F10" t="n">
        <v>0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</row>
    <row r="11">
      <c r="A11" t="inlineStr">
        <is>
          <t>7</t>
        </is>
      </c>
      <c r="B11" t="n">
        <v>0</v>
      </c>
      <c r="C11" t="n">
        <v>0</v>
      </c>
      <c r="D11" t="n">
        <v>0</v>
      </c>
      <c r="E11" t="n">
        <v>0</v>
      </c>
      <c r="F11" t="n">
        <v>0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</row>
    <row r="12">
      <c r="A12" t="inlineStr">
        <is>
          <t>8</t>
        </is>
      </c>
      <c r="B12" t="n">
        <v>0</v>
      </c>
      <c r="C12" t="n">
        <v>0</v>
      </c>
      <c r="D12" t="n">
        <v>0</v>
      </c>
      <c r="E12" t="n">
        <v>0</v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0</v>
      </c>
    </row>
    <row r="13">
      <c r="A13" t="inlineStr">
        <is>
          <t>9</t>
        </is>
      </c>
      <c r="B13" t="n">
        <v>0</v>
      </c>
      <c r="C13" t="n">
        <v>0</v>
      </c>
      <c r="D13" t="n">
        <v>0</v>
      </c>
      <c r="E13" t="n">
        <v>0</v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0</v>
      </c>
    </row>
    <row r="14">
      <c r="A14" t="inlineStr">
        <is>
          <t>10</t>
        </is>
      </c>
      <c r="B14" t="n">
        <v>0</v>
      </c>
      <c r="C14" t="n">
        <v>0</v>
      </c>
      <c r="D14" t="n">
        <v>0</v>
      </c>
      <c r="E14" t="n">
        <v>0</v>
      </c>
      <c r="F14" t="n">
        <v>0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0</v>
      </c>
    </row>
    <row r="15">
      <c r="A15" t="inlineStr">
        <is>
          <t>13</t>
        </is>
      </c>
      <c r="B15" t="n">
        <v>0</v>
      </c>
      <c r="C15" t="n">
        <v>0</v>
      </c>
      <c r="D15" t="n">
        <v>0</v>
      </c>
      <c r="E15" t="n">
        <v>0</v>
      </c>
      <c r="F15" t="n">
        <v>0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0</v>
      </c>
    </row>
  </sheetData>
  <pageMargins left="0.75" right="0.75" top="1" bottom="1" header="0.5" footer="0.5"/>
</worksheet>
</file>

<file path=xl/worksheets/sheet22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71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driveway related injuries by severity, mode and year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0</v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</row>
    <row r="4">
      <c r="A4" t="n">
        <v>2008</v>
      </c>
      <c r="B4" t="n">
        <v>0</v>
      </c>
      <c r="C4" t="n">
        <v>0</v>
      </c>
      <c r="D4" t="n">
        <v>0</v>
      </c>
      <c r="E4" t="n">
        <v>0</v>
      </c>
      <c r="F4" t="n">
        <v>0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0</v>
      </c>
    </row>
    <row r="5">
      <c r="A5" t="n">
        <v>2009</v>
      </c>
      <c r="B5" t="n">
        <v>0</v>
      </c>
      <c r="C5" t="n">
        <v>0</v>
      </c>
      <c r="D5" t="n">
        <v>0</v>
      </c>
      <c r="E5" t="n">
        <v>0</v>
      </c>
      <c r="F5" t="n">
        <v>0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</row>
    <row r="6">
      <c r="A6" t="n">
        <v>2010</v>
      </c>
      <c r="B6" t="n">
        <v>0</v>
      </c>
      <c r="C6" t="n">
        <v>0</v>
      </c>
      <c r="D6" t="n">
        <v>0</v>
      </c>
      <c r="E6" t="n">
        <v>1</v>
      </c>
      <c r="F6" t="n">
        <v>1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1</v>
      </c>
    </row>
    <row r="7">
      <c r="A7" t="n">
        <v>2011</v>
      </c>
      <c r="B7" t="n">
        <v>0</v>
      </c>
      <c r="C7" t="n">
        <v>0</v>
      </c>
      <c r="D7" t="n">
        <v>0</v>
      </c>
      <c r="E7" t="n">
        <v>0</v>
      </c>
      <c r="F7" t="n">
        <v>0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0</v>
      </c>
    </row>
    <row r="8">
      <c r="A8" t="n">
        <v>2012</v>
      </c>
      <c r="B8" t="n">
        <v>0</v>
      </c>
      <c r="C8" t="n">
        <v>0</v>
      </c>
      <c r="D8" t="n">
        <v>0</v>
      </c>
      <c r="E8" t="n">
        <v>0</v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</row>
    <row r="9">
      <c r="A9" t="n">
        <v>2013</v>
      </c>
      <c r="B9" t="n">
        <v>0</v>
      </c>
      <c r="C9" t="n">
        <v>0</v>
      </c>
      <c r="D9" t="n">
        <v>1</v>
      </c>
      <c r="E9" t="n">
        <v>0</v>
      </c>
      <c r="F9" t="n">
        <v>1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1</v>
      </c>
    </row>
    <row r="10">
      <c r="A10" t="n">
        <v>2014</v>
      </c>
      <c r="B10" t="n">
        <v>0</v>
      </c>
      <c r="C10" t="n">
        <v>0</v>
      </c>
      <c r="D10" t="n">
        <v>0</v>
      </c>
      <c r="E10" t="n">
        <v>1</v>
      </c>
      <c r="F10" t="n">
        <v>1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1</v>
      </c>
    </row>
    <row r="11">
      <c r="A11" t="n">
        <v>2015</v>
      </c>
      <c r="B11" t="n">
        <v>0</v>
      </c>
      <c r="C11" t="n">
        <v>0</v>
      </c>
      <c r="D11" t="n">
        <v>0</v>
      </c>
      <c r="E11" t="n">
        <v>0</v>
      </c>
      <c r="F11" t="n">
        <v>0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</row>
    <row r="12">
      <c r="A12" t="n">
        <v>2016</v>
      </c>
      <c r="B12" t="n">
        <v>0</v>
      </c>
      <c r="C12" t="n">
        <v>0</v>
      </c>
      <c r="D12" t="n">
        <v>0</v>
      </c>
      <c r="E12" t="n">
        <v>0</v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0</v>
      </c>
    </row>
    <row r="13">
      <c r="A13" t="n">
        <v>2017</v>
      </c>
      <c r="B13" t="n">
        <v>0</v>
      </c>
      <c r="C13" t="n">
        <v>0</v>
      </c>
      <c r="D13" t="n">
        <v>0</v>
      </c>
      <c r="E13" t="n">
        <v>0</v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0</v>
      </c>
    </row>
    <row r="14">
      <c r="A14" t="n">
        <v>2018</v>
      </c>
      <c r="B14" t="n">
        <v>0</v>
      </c>
      <c r="C14" t="n">
        <v>0</v>
      </c>
      <c r="D14" t="n">
        <v>0</v>
      </c>
      <c r="E14" t="n">
        <v>2</v>
      </c>
      <c r="F14" t="n">
        <v>2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2</v>
      </c>
    </row>
    <row r="15">
      <c r="A15" t="n">
        <v>2019</v>
      </c>
      <c r="B15" t="n">
        <v>0</v>
      </c>
      <c r="C15" t="n">
        <v>0</v>
      </c>
      <c r="D15" t="n">
        <v>0</v>
      </c>
      <c r="E15" t="n">
        <v>1</v>
      </c>
      <c r="F15" t="n">
        <v>1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1</v>
      </c>
    </row>
    <row r="16">
      <c r="A16" t="n">
        <v>2020</v>
      </c>
      <c r="B16" t="n">
        <v>0</v>
      </c>
      <c r="C16" t="n">
        <v>0</v>
      </c>
      <c r="D16" t="n">
        <v>0</v>
      </c>
      <c r="E16" t="n">
        <v>0</v>
      </c>
      <c r="F16" t="n">
        <v>0</v>
      </c>
      <c r="G16" t="n">
        <v>0</v>
      </c>
      <c r="H16" t="n">
        <v>0</v>
      </c>
      <c r="I16" t="n">
        <v>0</v>
      </c>
      <c r="J16" t="n">
        <v>0</v>
      </c>
      <c r="K16" t="n">
        <v>0</v>
      </c>
      <c r="L16" t="n">
        <v>0</v>
      </c>
      <c r="M16" t="n">
        <v>0</v>
      </c>
      <c r="N16" t="n">
        <v>0</v>
      </c>
      <c r="O16" t="n">
        <v>0</v>
      </c>
      <c r="P16" t="n">
        <v>0</v>
      </c>
      <c r="Q16" t="n">
        <v>0</v>
      </c>
      <c r="R16" t="n">
        <v>0</v>
      </c>
    </row>
    <row r="17">
      <c r="A17" t="n">
        <v>2021</v>
      </c>
      <c r="B17" t="n">
        <v>0</v>
      </c>
      <c r="C17" t="n">
        <v>0</v>
      </c>
      <c r="D17" t="n">
        <v>0</v>
      </c>
      <c r="E17" t="n">
        <v>2</v>
      </c>
      <c r="F17" t="n">
        <v>2</v>
      </c>
      <c r="G17" t="n">
        <v>0</v>
      </c>
      <c r="H17" t="n">
        <v>0</v>
      </c>
      <c r="I17" t="n">
        <v>0</v>
      </c>
      <c r="J17" t="n">
        <v>0</v>
      </c>
      <c r="K17" t="n">
        <v>0</v>
      </c>
      <c r="L17" t="n">
        <v>0</v>
      </c>
      <c r="M17" t="n">
        <v>0</v>
      </c>
      <c r="N17" t="n">
        <v>0</v>
      </c>
      <c r="O17" t="n">
        <v>0</v>
      </c>
      <c r="P17" t="n">
        <v>0</v>
      </c>
      <c r="Q17" t="n">
        <v>0</v>
      </c>
      <c r="R17" t="n">
        <v>2</v>
      </c>
    </row>
    <row r="18">
      <c r="A18" t="n">
        <v>2022</v>
      </c>
      <c r="B18" t="n">
        <v>0</v>
      </c>
      <c r="C18" t="n">
        <v>0</v>
      </c>
      <c r="D18" t="n">
        <v>3</v>
      </c>
      <c r="E18" t="n">
        <v>0</v>
      </c>
      <c r="F18" t="n">
        <v>3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t="n">
        <v>0</v>
      </c>
      <c r="Q18" t="n">
        <v>0</v>
      </c>
      <c r="R18" t="n">
        <v>3</v>
      </c>
    </row>
  </sheetData>
  <pageMargins left="0.75" right="0.75" top="1" bottom="1" header="0.5" footer="0.5"/>
</worksheet>
</file>

<file path=xl/worksheets/sheet23.xml><?xml version="1.0" encoding="utf-8"?>
<worksheet xmlns="http://schemas.openxmlformats.org/spreadsheetml/2006/main">
  <sheetPr>
    <outlinePr summaryBelow="1" summaryRight="1"/>
    <pageSetUpPr/>
  </sheetPr>
  <dimension ref="A1:B7"/>
  <sheetViews>
    <sheetView workbookViewId="0">
      <selection activeCell="A1" sqref="A1"/>
    </sheetView>
  </sheetViews>
  <sheetFormatPr baseColWidth="8" defaultRowHeight="15"/>
  <cols>
    <col width="67" customWidth="1" min="1" max="1"/>
    <col width="15" customWidth="1" min="2" max="2"/>
  </cols>
  <sheetData>
    <row r="1">
      <c r="A1" t="inlineStr">
        <is>
          <t xml:space="preserve">Total number of crashes by severity where driver was intoxicated </t>
        </is>
      </c>
    </row>
    <row r="2">
      <c r="A2" s="2" t="inlineStr">
        <is>
          <t>Highest Injury Severity</t>
        </is>
      </c>
      <c r="B2" s="2" t="inlineStr">
        <is>
          <t>Total Crashes</t>
        </is>
      </c>
    </row>
    <row r="3">
      <c r="A3" t="inlineStr">
        <is>
          <t>Fatal Injury Crashes (K)</t>
        </is>
      </c>
      <c r="B3" t="n">
        <v>0</v>
      </c>
    </row>
    <row r="4">
      <c r="A4" t="inlineStr">
        <is>
          <t>No Apparent Injury/PDO Crashes (O)</t>
        </is>
      </c>
      <c r="B4" t="n">
        <v>8</v>
      </c>
    </row>
    <row r="5">
      <c r="A5" t="inlineStr">
        <is>
          <t>Possible Injury Crashes (C)</t>
        </is>
      </c>
      <c r="B5" t="n">
        <v>3</v>
      </c>
    </row>
    <row r="6">
      <c r="A6" t="inlineStr">
        <is>
          <t>Suspected Minor Injury Crashes (B)</t>
        </is>
      </c>
      <c r="B6" t="n">
        <v>1</v>
      </c>
    </row>
    <row r="7">
      <c r="A7" t="inlineStr">
        <is>
          <t>Suspected Serious Injury Crashes (A)</t>
        </is>
      </c>
      <c r="B7" t="n">
        <v>0</v>
      </c>
    </row>
  </sheetData>
  <pageMargins left="0.75" right="0.75" top="1" bottom="1" header="0.5" footer="0.5"/>
</worksheet>
</file>

<file path=xl/worksheets/sheet24.xml><?xml version="1.0" encoding="utf-8"?>
<worksheet xmlns="http://schemas.openxmlformats.org/spreadsheetml/2006/main">
  <sheetPr>
    <outlinePr summaryBelow="1" summaryRight="1"/>
    <pageSetUpPr/>
  </sheetPr>
  <dimension ref="A1:E9"/>
  <sheetViews>
    <sheetView workbookViewId="0">
      <selection activeCell="A1" sqref="A1"/>
    </sheetView>
  </sheetViews>
  <sheetFormatPr baseColWidth="8" defaultRowHeight="15"/>
  <cols>
    <col width="41" customWidth="1" min="1" max="1"/>
    <col width="14" customWidth="1" min="2" max="2"/>
    <col width="28" customWidth="1" min="3" max="3"/>
    <col width="26" customWidth="1" min="4" max="4"/>
    <col width="36" customWidth="1" min="5" max="5"/>
  </cols>
  <sheetData>
    <row r="1">
      <c r="A1" t="inlineStr">
        <is>
          <t xml:space="preserve">Total number of injuries by age group  </t>
        </is>
      </c>
    </row>
    <row r="2">
      <c r="A2" s="2" t="inlineStr">
        <is>
          <t>Age Group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Injury Injuries (C)</t>
        </is>
      </c>
    </row>
    <row r="3">
      <c r="A3" t="inlineStr">
        <is>
          <t>0-4</t>
        </is>
      </c>
      <c r="B3" t="n">
        <v>0</v>
      </c>
      <c r="C3" t="n">
        <v>0</v>
      </c>
      <c r="D3" t="n">
        <v>2</v>
      </c>
      <c r="E3" t="n">
        <v>2</v>
      </c>
    </row>
    <row r="4">
      <c r="A4" t="inlineStr">
        <is>
          <t>5-14</t>
        </is>
      </c>
      <c r="B4" t="n">
        <v>0</v>
      </c>
      <c r="C4" t="n">
        <v>0</v>
      </c>
      <c r="D4" t="n">
        <v>2</v>
      </c>
      <c r="E4" t="n">
        <v>19</v>
      </c>
    </row>
    <row r="5">
      <c r="A5" t="inlineStr">
        <is>
          <t>15-24</t>
        </is>
      </c>
      <c r="B5" t="n">
        <v>0</v>
      </c>
      <c r="C5" t="n">
        <v>0</v>
      </c>
      <c r="D5" t="n">
        <v>7</v>
      </c>
      <c r="E5" t="n">
        <v>21</v>
      </c>
    </row>
    <row r="6">
      <c r="A6" t="inlineStr">
        <is>
          <t>25-44</t>
        </is>
      </c>
      <c r="B6" t="n">
        <v>0</v>
      </c>
      <c r="C6" t="n">
        <v>2</v>
      </c>
      <c r="D6" t="n">
        <v>11</v>
      </c>
      <c r="E6" t="n">
        <v>45</v>
      </c>
    </row>
    <row r="7">
      <c r="A7" t="inlineStr">
        <is>
          <t>45-64</t>
        </is>
      </c>
      <c r="B7" t="n">
        <v>1</v>
      </c>
      <c r="C7" t="n">
        <v>3</v>
      </c>
      <c r="D7" t="n">
        <v>10</v>
      </c>
      <c r="E7" t="n">
        <v>20</v>
      </c>
    </row>
    <row r="8">
      <c r="A8" t="inlineStr">
        <is>
          <t>65-74</t>
        </is>
      </c>
      <c r="B8" t="n">
        <v>0</v>
      </c>
      <c r="C8" t="n">
        <v>0</v>
      </c>
      <c r="D8" t="n">
        <v>7</v>
      </c>
      <c r="E8" t="n">
        <v>6</v>
      </c>
    </row>
    <row r="9">
      <c r="A9" t="inlineStr">
        <is>
          <t>75 and older</t>
        </is>
      </c>
      <c r="B9" t="n">
        <v>0</v>
      </c>
      <c r="C9" t="n">
        <v>0</v>
      </c>
      <c r="D9" t="n">
        <v>1</v>
      </c>
      <c r="E9" t="n">
        <v>3</v>
      </c>
    </row>
  </sheetData>
  <pageMargins left="0.75" right="0.75" top="1" bottom="1" header="0.5" footer="0.5"/>
</worksheet>
</file>

<file path=xl/worksheets/sheet25.xml><?xml version="1.0" encoding="utf-8"?>
<worksheet xmlns="http://schemas.openxmlformats.org/spreadsheetml/2006/main">
  <sheetPr>
    <outlinePr summaryBelow="1" summaryRight="1"/>
    <pageSetUpPr/>
  </sheetPr>
  <dimension ref="A1:E9"/>
  <sheetViews>
    <sheetView workbookViewId="0">
      <selection activeCell="A1" sqref="A1"/>
    </sheetView>
  </sheetViews>
  <sheetFormatPr baseColWidth="8" defaultRowHeight="15"/>
  <cols>
    <col width="57" customWidth="1" min="1" max="1"/>
    <col width="14" customWidth="1" min="2" max="2"/>
    <col width="28" customWidth="1" min="3" max="3"/>
    <col width="26" customWidth="1" min="4" max="4"/>
    <col width="29" customWidth="1" min="5" max="5"/>
  </cols>
  <sheetData>
    <row r="1">
      <c r="A1" t="inlineStr">
        <is>
          <t xml:space="preserve">Total number of alcohol related injuries by age group  </t>
        </is>
      </c>
    </row>
    <row r="2">
      <c r="A2" s="2" t="inlineStr">
        <is>
          <t>Age Group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</row>
    <row r="3">
      <c r="A3" t="inlineStr">
        <is>
          <t>0-4</t>
        </is>
      </c>
      <c r="B3" t="n">
        <v>0</v>
      </c>
      <c r="C3" t="n">
        <v>0</v>
      </c>
      <c r="D3" t="n">
        <v>0</v>
      </c>
      <c r="E3" t="n">
        <v>0</v>
      </c>
    </row>
    <row r="4">
      <c r="A4" t="inlineStr">
        <is>
          <t>5-14</t>
        </is>
      </c>
      <c r="B4" t="n">
        <v>0</v>
      </c>
      <c r="C4" t="n">
        <v>0</v>
      </c>
      <c r="D4" t="n">
        <v>0</v>
      </c>
      <c r="E4" t="n">
        <v>4</v>
      </c>
    </row>
    <row r="5">
      <c r="A5" t="inlineStr">
        <is>
          <t>15-24</t>
        </is>
      </c>
      <c r="B5" t="n">
        <v>0</v>
      </c>
      <c r="C5" t="n">
        <v>0</v>
      </c>
      <c r="D5" t="n">
        <v>0</v>
      </c>
      <c r="E5" t="n">
        <v>4</v>
      </c>
    </row>
    <row r="6">
      <c r="A6" t="inlineStr">
        <is>
          <t>25-44</t>
        </is>
      </c>
      <c r="B6" t="n">
        <v>0</v>
      </c>
      <c r="C6" t="n">
        <v>0</v>
      </c>
      <c r="D6" t="n">
        <v>1</v>
      </c>
      <c r="E6" t="n">
        <v>2</v>
      </c>
    </row>
    <row r="7">
      <c r="A7" t="inlineStr">
        <is>
          <t>45-64</t>
        </is>
      </c>
      <c r="B7" t="n">
        <v>0</v>
      </c>
      <c r="C7" t="n">
        <v>0</v>
      </c>
      <c r="D7" t="n">
        <v>0</v>
      </c>
      <c r="E7" t="n">
        <v>0</v>
      </c>
    </row>
    <row r="8">
      <c r="A8" t="inlineStr">
        <is>
          <t>65-74</t>
        </is>
      </c>
      <c r="B8" t="n">
        <v>0</v>
      </c>
      <c r="C8" t="n">
        <v>0</v>
      </c>
      <c r="D8" t="n">
        <v>0</v>
      </c>
      <c r="E8" t="n">
        <v>0</v>
      </c>
    </row>
    <row r="9">
      <c r="A9" t="inlineStr">
        <is>
          <t>75 and older</t>
        </is>
      </c>
      <c r="B9" t="n">
        <v>0</v>
      </c>
      <c r="C9" t="n">
        <v>0</v>
      </c>
      <c r="D9" t="n">
        <v>0</v>
      </c>
      <c r="E9" t="n">
        <v>0</v>
      </c>
    </row>
  </sheetData>
  <pageMargins left="0.75" right="0.75" top="1" bottom="1" header="0.5" footer="0.5"/>
</worksheet>
</file>

<file path=xl/worksheets/sheet26.xml><?xml version="1.0" encoding="utf-8"?>
<worksheet xmlns="http://schemas.openxmlformats.org/spreadsheetml/2006/main">
  <sheetPr>
    <outlinePr summaryBelow="1" summaryRight="1"/>
    <pageSetUpPr/>
  </sheetPr>
  <dimension ref="A1:E9"/>
  <sheetViews>
    <sheetView workbookViewId="0">
      <selection activeCell="A1" sqref="A1"/>
    </sheetView>
  </sheetViews>
  <sheetFormatPr baseColWidth="8" defaultRowHeight="15"/>
  <cols>
    <col width="54" customWidth="1" min="1" max="1"/>
    <col width="14" customWidth="1" min="2" max="2"/>
    <col width="28" customWidth="1" min="3" max="3"/>
    <col width="26" customWidth="1" min="4" max="4"/>
    <col width="29" customWidth="1" min="5" max="5"/>
  </cols>
  <sheetData>
    <row r="1">
      <c r="A1" t="inlineStr">
        <is>
          <t xml:space="preserve">Total number of drug related injuries by age group  </t>
        </is>
      </c>
    </row>
    <row r="2">
      <c r="A2" s="2" t="inlineStr">
        <is>
          <t>Age Group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</row>
    <row r="3">
      <c r="A3" t="inlineStr">
        <is>
          <t>0-4</t>
        </is>
      </c>
      <c r="B3" t="n">
        <v>0</v>
      </c>
      <c r="C3" t="n">
        <v>0</v>
      </c>
      <c r="D3" t="n">
        <v>0</v>
      </c>
      <c r="E3" t="n">
        <v>0</v>
      </c>
    </row>
    <row r="4">
      <c r="A4" t="inlineStr">
        <is>
          <t>5-14</t>
        </is>
      </c>
      <c r="B4" t="n">
        <v>0</v>
      </c>
      <c r="C4" t="n">
        <v>0</v>
      </c>
      <c r="D4" t="n">
        <v>0</v>
      </c>
      <c r="E4" t="n">
        <v>0</v>
      </c>
    </row>
    <row r="5">
      <c r="A5" t="inlineStr">
        <is>
          <t>15-24</t>
        </is>
      </c>
      <c r="B5" t="n">
        <v>0</v>
      </c>
      <c r="C5" t="n">
        <v>0</v>
      </c>
      <c r="D5" t="n">
        <v>0</v>
      </c>
      <c r="E5" t="n">
        <v>0</v>
      </c>
    </row>
    <row r="6">
      <c r="A6" t="inlineStr">
        <is>
          <t>25-44</t>
        </is>
      </c>
      <c r="B6" t="n">
        <v>0</v>
      </c>
      <c r="C6" t="n">
        <v>0</v>
      </c>
      <c r="D6" t="n">
        <v>0</v>
      </c>
      <c r="E6" t="n">
        <v>0</v>
      </c>
    </row>
    <row r="7">
      <c r="A7" t="inlineStr">
        <is>
          <t>45-64</t>
        </is>
      </c>
      <c r="B7" t="n">
        <v>1</v>
      </c>
      <c r="C7" t="n">
        <v>0</v>
      </c>
      <c r="D7" t="n">
        <v>0</v>
      </c>
      <c r="E7" t="n">
        <v>0</v>
      </c>
    </row>
    <row r="8">
      <c r="A8" t="inlineStr">
        <is>
          <t>65-74</t>
        </is>
      </c>
      <c r="B8" t="n">
        <v>0</v>
      </c>
      <c r="C8" t="n">
        <v>0</v>
      </c>
      <c r="D8" t="n">
        <v>0</v>
      </c>
      <c r="E8" t="n">
        <v>0</v>
      </c>
    </row>
    <row r="9">
      <c r="A9" t="inlineStr">
        <is>
          <t>75 and older</t>
        </is>
      </c>
      <c r="B9" t="n">
        <v>0</v>
      </c>
      <c r="C9" t="n">
        <v>0</v>
      </c>
      <c r="D9" t="n">
        <v>0</v>
      </c>
      <c r="E9" t="n">
        <v>0</v>
      </c>
    </row>
  </sheetData>
  <pageMargins left="0.75" right="0.75" top="1" bottom="1" header="0.5" footer="0.5"/>
</worksheet>
</file>

<file path=xl/worksheets/sheet27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7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>Total number of injuries by severity, mode and year involving hit and run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0</v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</row>
    <row r="4">
      <c r="A4" t="n">
        <v>2008</v>
      </c>
      <c r="B4" t="n">
        <v>0</v>
      </c>
      <c r="C4" t="n">
        <v>0</v>
      </c>
      <c r="D4" t="n">
        <v>0</v>
      </c>
      <c r="E4" t="n">
        <v>1</v>
      </c>
      <c r="F4" t="n">
        <v>1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1</v>
      </c>
    </row>
    <row r="5">
      <c r="A5" t="n">
        <v>2009</v>
      </c>
      <c r="B5" t="n">
        <v>0</v>
      </c>
      <c r="C5" t="n">
        <v>0</v>
      </c>
      <c r="D5" t="n">
        <v>0</v>
      </c>
      <c r="E5" t="n">
        <v>0</v>
      </c>
      <c r="F5" t="n">
        <v>0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</row>
    <row r="6">
      <c r="A6" t="n">
        <v>2010</v>
      </c>
      <c r="B6" t="n">
        <v>0</v>
      </c>
      <c r="C6" t="n">
        <v>0</v>
      </c>
      <c r="D6" t="n">
        <v>0</v>
      </c>
      <c r="E6" t="n">
        <v>0</v>
      </c>
      <c r="F6" t="n">
        <v>0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</row>
    <row r="7">
      <c r="A7" t="n">
        <v>2011</v>
      </c>
      <c r="B7" t="n">
        <v>0</v>
      </c>
      <c r="C7" t="n">
        <v>0</v>
      </c>
      <c r="D7" t="n">
        <v>0</v>
      </c>
      <c r="E7" t="n">
        <v>1</v>
      </c>
      <c r="F7" t="n">
        <v>1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1</v>
      </c>
    </row>
    <row r="8">
      <c r="A8" t="n">
        <v>2012</v>
      </c>
      <c r="B8" t="n">
        <v>0</v>
      </c>
      <c r="C8" t="n">
        <v>0</v>
      </c>
      <c r="D8" t="n">
        <v>0</v>
      </c>
      <c r="E8" t="n">
        <v>0</v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</row>
    <row r="9">
      <c r="A9" t="n">
        <v>2013</v>
      </c>
      <c r="B9" t="n">
        <v>0</v>
      </c>
      <c r="C9" t="n">
        <v>0</v>
      </c>
      <c r="D9" t="n">
        <v>0</v>
      </c>
      <c r="E9" t="n">
        <v>0</v>
      </c>
      <c r="F9" t="n">
        <v>0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0</v>
      </c>
    </row>
    <row r="10">
      <c r="A10" t="n">
        <v>2014</v>
      </c>
      <c r="B10" t="n">
        <v>0</v>
      </c>
      <c r="C10" t="n">
        <v>0</v>
      </c>
      <c r="D10" t="n">
        <v>0</v>
      </c>
      <c r="E10" t="n">
        <v>1</v>
      </c>
      <c r="F10" t="n">
        <v>1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1</v>
      </c>
    </row>
    <row r="11">
      <c r="A11" t="n">
        <v>2015</v>
      </c>
      <c r="B11" t="n">
        <v>0</v>
      </c>
      <c r="C11" t="n">
        <v>0</v>
      </c>
      <c r="D11" t="n">
        <v>0</v>
      </c>
      <c r="E11" t="n">
        <v>0</v>
      </c>
      <c r="F11" t="n">
        <v>0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</row>
    <row r="12">
      <c r="A12" t="n">
        <v>2016</v>
      </c>
      <c r="B12" t="n">
        <v>0</v>
      </c>
      <c r="C12" t="n">
        <v>0</v>
      </c>
      <c r="D12" t="n">
        <v>0</v>
      </c>
      <c r="E12" t="n">
        <v>0</v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0</v>
      </c>
    </row>
    <row r="13">
      <c r="A13" t="n">
        <v>2017</v>
      </c>
      <c r="B13" t="n">
        <v>0</v>
      </c>
      <c r="C13" t="n">
        <v>0</v>
      </c>
      <c r="D13" t="n">
        <v>0</v>
      </c>
      <c r="E13" t="n">
        <v>0</v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0</v>
      </c>
    </row>
    <row r="14">
      <c r="A14" t="n">
        <v>2018</v>
      </c>
      <c r="B14" t="n">
        <v>0</v>
      </c>
      <c r="C14" t="n">
        <v>0</v>
      </c>
      <c r="D14" t="n">
        <v>0</v>
      </c>
      <c r="E14" t="n">
        <v>0</v>
      </c>
      <c r="F14" t="n">
        <v>0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0</v>
      </c>
    </row>
    <row r="15">
      <c r="A15" t="n">
        <v>2019</v>
      </c>
      <c r="B15" t="n">
        <v>0</v>
      </c>
      <c r="C15" t="n">
        <v>0</v>
      </c>
      <c r="D15" t="n">
        <v>0</v>
      </c>
      <c r="E15" t="n">
        <v>0</v>
      </c>
      <c r="F15" t="n">
        <v>0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0</v>
      </c>
    </row>
    <row r="16">
      <c r="A16" t="n">
        <v>2020</v>
      </c>
      <c r="B16" t="n">
        <v>0</v>
      </c>
      <c r="C16" t="n">
        <v>0</v>
      </c>
      <c r="D16" t="n">
        <v>0</v>
      </c>
      <c r="E16" t="n">
        <v>1</v>
      </c>
      <c r="F16" t="n">
        <v>1</v>
      </c>
      <c r="G16" t="n">
        <v>0</v>
      </c>
      <c r="H16" t="n">
        <v>0</v>
      </c>
      <c r="I16" t="n">
        <v>0</v>
      </c>
      <c r="J16" t="n">
        <v>0</v>
      </c>
      <c r="K16" t="n">
        <v>0</v>
      </c>
      <c r="L16" t="n">
        <v>0</v>
      </c>
      <c r="M16" t="n">
        <v>0</v>
      </c>
      <c r="N16" t="n">
        <v>0</v>
      </c>
      <c r="O16" t="n">
        <v>0</v>
      </c>
      <c r="P16" t="n">
        <v>0</v>
      </c>
      <c r="Q16" t="n">
        <v>0</v>
      </c>
      <c r="R16" t="n">
        <v>1</v>
      </c>
    </row>
    <row r="17">
      <c r="A17" t="n">
        <v>2021</v>
      </c>
      <c r="B17" t="n">
        <v>0</v>
      </c>
      <c r="C17" t="n">
        <v>0</v>
      </c>
      <c r="D17" t="n">
        <v>0</v>
      </c>
      <c r="E17" t="n">
        <v>2</v>
      </c>
      <c r="F17" t="n">
        <v>2</v>
      </c>
      <c r="G17" t="n">
        <v>0</v>
      </c>
      <c r="H17" t="n">
        <v>0</v>
      </c>
      <c r="I17" t="n">
        <v>0</v>
      </c>
      <c r="J17" t="n">
        <v>0</v>
      </c>
      <c r="K17" t="n">
        <v>0</v>
      </c>
      <c r="L17" t="n">
        <v>0</v>
      </c>
      <c r="M17" t="n">
        <v>0</v>
      </c>
      <c r="N17" t="n">
        <v>0</v>
      </c>
      <c r="O17" t="n">
        <v>0</v>
      </c>
      <c r="P17" t="n">
        <v>0</v>
      </c>
      <c r="Q17" t="n">
        <v>0</v>
      </c>
      <c r="R17" t="n">
        <v>2</v>
      </c>
    </row>
    <row r="18">
      <c r="A18" t="n">
        <v>2022</v>
      </c>
      <c r="B18" t="n">
        <v>0</v>
      </c>
      <c r="C18" t="n">
        <v>0</v>
      </c>
      <c r="D18" t="n">
        <v>0</v>
      </c>
      <c r="E18" t="n">
        <v>0</v>
      </c>
      <c r="F18" t="n">
        <v>0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t="n">
        <v>0</v>
      </c>
      <c r="Q18" t="n">
        <v>0</v>
      </c>
      <c r="R18" t="n">
        <v>0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5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year 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0</v>
      </c>
      <c r="C3" t="n">
        <v>2</v>
      </c>
      <c r="D3" t="n">
        <v>2</v>
      </c>
      <c r="E3" t="n">
        <v>8</v>
      </c>
      <c r="F3" t="n">
        <v>12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1</v>
      </c>
      <c r="O3" t="n">
        <v>1</v>
      </c>
      <c r="P3" t="n">
        <v>0</v>
      </c>
      <c r="Q3" t="n">
        <v>1</v>
      </c>
      <c r="R3" t="n">
        <v>11</v>
      </c>
    </row>
    <row r="4">
      <c r="A4" t="n">
        <v>2008</v>
      </c>
      <c r="B4" t="n">
        <v>0</v>
      </c>
      <c r="C4" t="n">
        <v>10</v>
      </c>
      <c r="D4" t="n">
        <v>6</v>
      </c>
      <c r="E4" t="n">
        <v>13</v>
      </c>
      <c r="F4" t="n">
        <v>29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10</v>
      </c>
      <c r="R4" t="n">
        <v>29</v>
      </c>
    </row>
    <row r="5">
      <c r="A5" t="n">
        <v>2009</v>
      </c>
      <c r="B5" t="n">
        <v>0</v>
      </c>
      <c r="C5" t="n">
        <v>0</v>
      </c>
      <c r="D5" t="n">
        <v>1</v>
      </c>
      <c r="E5" t="n">
        <v>16</v>
      </c>
      <c r="F5" t="n">
        <v>17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17</v>
      </c>
    </row>
    <row r="6">
      <c r="A6" t="n">
        <v>2010</v>
      </c>
      <c r="B6" t="n">
        <v>0</v>
      </c>
      <c r="C6" t="n">
        <v>1</v>
      </c>
      <c r="D6" t="n">
        <v>3</v>
      </c>
      <c r="E6" t="n">
        <v>20</v>
      </c>
      <c r="F6" t="n">
        <v>24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1</v>
      </c>
      <c r="M6" t="n">
        <v>0</v>
      </c>
      <c r="N6" t="n">
        <v>1</v>
      </c>
      <c r="O6" t="n">
        <v>1</v>
      </c>
      <c r="P6" t="n">
        <v>0</v>
      </c>
      <c r="Q6" t="n">
        <v>0</v>
      </c>
      <c r="R6" t="n">
        <v>22</v>
      </c>
    </row>
    <row r="7">
      <c r="A7" t="n">
        <v>2011</v>
      </c>
      <c r="B7" t="n">
        <v>0</v>
      </c>
      <c r="C7" t="n">
        <v>1</v>
      </c>
      <c r="D7" t="n">
        <v>10</v>
      </c>
      <c r="E7" t="n">
        <v>23</v>
      </c>
      <c r="F7" t="n">
        <v>34</v>
      </c>
      <c r="G7" t="n">
        <v>0</v>
      </c>
      <c r="H7" t="n">
        <v>0</v>
      </c>
      <c r="I7" t="n">
        <v>1</v>
      </c>
      <c r="J7" t="n">
        <v>0</v>
      </c>
      <c r="K7" t="n">
        <v>0</v>
      </c>
      <c r="L7" t="n">
        <v>1</v>
      </c>
      <c r="M7" t="n">
        <v>0</v>
      </c>
      <c r="N7" t="n">
        <v>0</v>
      </c>
      <c r="O7" t="n">
        <v>0</v>
      </c>
      <c r="P7" t="n">
        <v>0</v>
      </c>
      <c r="Q7" t="n">
        <v>1</v>
      </c>
      <c r="R7" t="n">
        <v>32</v>
      </c>
    </row>
    <row r="8">
      <c r="A8" t="n">
        <v>2012</v>
      </c>
      <c r="B8" t="n">
        <v>0</v>
      </c>
      <c r="C8" t="n">
        <v>0</v>
      </c>
      <c r="D8" t="n">
        <v>5</v>
      </c>
      <c r="E8" t="n">
        <v>17</v>
      </c>
      <c r="F8" t="n">
        <v>22</v>
      </c>
      <c r="G8" t="n">
        <v>0</v>
      </c>
      <c r="H8" t="n">
        <v>0</v>
      </c>
      <c r="I8" t="n">
        <v>1</v>
      </c>
      <c r="J8" t="n">
        <v>0</v>
      </c>
      <c r="K8" t="n">
        <v>0</v>
      </c>
      <c r="L8" t="n">
        <v>1</v>
      </c>
      <c r="M8" t="n">
        <v>0</v>
      </c>
      <c r="N8" t="n">
        <v>0</v>
      </c>
      <c r="O8" t="n">
        <v>1</v>
      </c>
      <c r="P8" t="n">
        <v>0</v>
      </c>
      <c r="Q8" t="n">
        <v>0</v>
      </c>
      <c r="R8" t="n">
        <v>19</v>
      </c>
    </row>
    <row r="9">
      <c r="A9" t="n">
        <v>2013</v>
      </c>
      <c r="B9" t="n">
        <v>1</v>
      </c>
      <c r="C9" t="n">
        <v>1</v>
      </c>
      <c r="D9" t="n">
        <v>12</v>
      </c>
      <c r="E9" t="n">
        <v>13</v>
      </c>
      <c r="F9" t="n">
        <v>26</v>
      </c>
      <c r="G9" t="n">
        <v>0</v>
      </c>
      <c r="H9" t="n">
        <v>0</v>
      </c>
      <c r="I9" t="n">
        <v>2</v>
      </c>
      <c r="J9" t="n">
        <v>0</v>
      </c>
      <c r="K9" t="n">
        <v>0</v>
      </c>
      <c r="L9" t="n">
        <v>1</v>
      </c>
      <c r="M9" t="n">
        <v>0</v>
      </c>
      <c r="N9" t="n">
        <v>0</v>
      </c>
      <c r="O9" t="n">
        <v>0</v>
      </c>
      <c r="P9" t="n">
        <v>1</v>
      </c>
      <c r="Q9" t="n">
        <v>1</v>
      </c>
      <c r="R9" t="n">
        <v>23</v>
      </c>
    </row>
    <row r="10">
      <c r="A10" t="n">
        <v>2014</v>
      </c>
      <c r="B10" t="n">
        <v>0</v>
      </c>
      <c r="C10" t="n">
        <v>1</v>
      </c>
      <c r="D10" t="n">
        <v>8</v>
      </c>
      <c r="E10" t="n">
        <v>16</v>
      </c>
      <c r="F10" t="n">
        <v>25</v>
      </c>
      <c r="G10" t="n">
        <v>0</v>
      </c>
      <c r="H10" t="n">
        <v>1</v>
      </c>
      <c r="I10" t="n">
        <v>2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23</v>
      </c>
    </row>
    <row r="11">
      <c r="A11" t="n">
        <v>2015</v>
      </c>
      <c r="B11" t="n">
        <v>0</v>
      </c>
      <c r="C11" t="n">
        <v>0</v>
      </c>
      <c r="D11" t="n">
        <v>5</v>
      </c>
      <c r="E11" t="n">
        <v>19</v>
      </c>
      <c r="F11" t="n">
        <v>24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1</v>
      </c>
      <c r="P11" t="n">
        <v>0</v>
      </c>
      <c r="Q11" t="n">
        <v>0</v>
      </c>
      <c r="R11" t="n">
        <v>23</v>
      </c>
    </row>
    <row r="12">
      <c r="A12" t="n">
        <v>2016</v>
      </c>
      <c r="B12" t="n">
        <v>0</v>
      </c>
      <c r="C12" t="n">
        <v>2</v>
      </c>
      <c r="D12" t="n">
        <v>5</v>
      </c>
      <c r="E12" t="n">
        <v>23</v>
      </c>
      <c r="F12" t="n">
        <v>30</v>
      </c>
      <c r="G12" t="n">
        <v>0</v>
      </c>
      <c r="H12" t="n">
        <v>0</v>
      </c>
      <c r="I12" t="n">
        <v>2</v>
      </c>
      <c r="J12" t="n">
        <v>0</v>
      </c>
      <c r="K12" t="n">
        <v>1</v>
      </c>
      <c r="L12" t="n">
        <v>1</v>
      </c>
      <c r="M12" t="n">
        <v>0</v>
      </c>
      <c r="N12" t="n">
        <v>0</v>
      </c>
      <c r="O12" t="n">
        <v>3</v>
      </c>
      <c r="P12" t="n">
        <v>0</v>
      </c>
      <c r="Q12" t="n">
        <v>1</v>
      </c>
      <c r="R12" t="n">
        <v>24</v>
      </c>
    </row>
    <row r="13">
      <c r="A13" t="n">
        <v>2017</v>
      </c>
      <c r="B13" t="n">
        <v>0</v>
      </c>
      <c r="C13" t="n">
        <v>0</v>
      </c>
      <c r="D13" t="n">
        <v>10</v>
      </c>
      <c r="E13" t="n">
        <v>20</v>
      </c>
      <c r="F13" t="n">
        <v>30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1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29</v>
      </c>
    </row>
    <row r="14">
      <c r="A14" t="n">
        <v>2018</v>
      </c>
      <c r="B14" t="n">
        <v>1</v>
      </c>
      <c r="C14" t="n">
        <v>0</v>
      </c>
      <c r="D14" t="n">
        <v>9</v>
      </c>
      <c r="E14" t="n">
        <v>29</v>
      </c>
      <c r="F14" t="n">
        <v>38</v>
      </c>
      <c r="G14" t="n">
        <v>1</v>
      </c>
      <c r="H14" t="n">
        <v>0</v>
      </c>
      <c r="I14" t="n">
        <v>1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37</v>
      </c>
    </row>
    <row r="15">
      <c r="A15" t="n">
        <v>2019</v>
      </c>
      <c r="B15" t="n">
        <v>0</v>
      </c>
      <c r="C15" t="n">
        <v>1</v>
      </c>
      <c r="D15" t="n">
        <v>6</v>
      </c>
      <c r="E15" t="n">
        <v>24</v>
      </c>
      <c r="F15" t="n">
        <v>31</v>
      </c>
      <c r="G15" t="n">
        <v>0</v>
      </c>
      <c r="H15" t="n">
        <v>1</v>
      </c>
      <c r="I15" t="n">
        <v>3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1</v>
      </c>
      <c r="P15" t="n">
        <v>0</v>
      </c>
      <c r="Q15" t="n">
        <v>0</v>
      </c>
      <c r="R15" t="n">
        <v>27</v>
      </c>
    </row>
    <row r="16">
      <c r="A16" t="n">
        <v>2020</v>
      </c>
      <c r="B16" t="n">
        <v>0</v>
      </c>
      <c r="C16" t="n">
        <v>0</v>
      </c>
      <c r="D16" t="n">
        <v>5</v>
      </c>
      <c r="E16" t="n">
        <v>17</v>
      </c>
      <c r="F16" t="n">
        <v>22</v>
      </c>
      <c r="G16" t="n">
        <v>0</v>
      </c>
      <c r="H16" t="n">
        <v>0</v>
      </c>
      <c r="I16" t="n">
        <v>0</v>
      </c>
      <c r="J16" t="n">
        <v>0</v>
      </c>
      <c r="K16" t="n">
        <v>0</v>
      </c>
      <c r="L16" t="n">
        <v>1</v>
      </c>
      <c r="M16" t="n">
        <v>0</v>
      </c>
      <c r="N16" t="n">
        <v>0</v>
      </c>
      <c r="O16" t="n">
        <v>0</v>
      </c>
      <c r="P16" t="n">
        <v>0</v>
      </c>
      <c r="Q16" t="n">
        <v>0</v>
      </c>
      <c r="R16" t="n">
        <v>21</v>
      </c>
    </row>
    <row r="17">
      <c r="A17" t="n">
        <v>2021</v>
      </c>
      <c r="B17" t="n">
        <v>0</v>
      </c>
      <c r="C17" t="n">
        <v>2</v>
      </c>
      <c r="D17" t="n">
        <v>6</v>
      </c>
      <c r="E17" t="n">
        <v>25</v>
      </c>
      <c r="F17" t="n">
        <v>33</v>
      </c>
      <c r="G17" t="n">
        <v>0</v>
      </c>
      <c r="H17" t="n">
        <v>0</v>
      </c>
      <c r="I17" t="n">
        <v>1</v>
      </c>
      <c r="J17" t="n">
        <v>0</v>
      </c>
      <c r="K17" t="n">
        <v>0</v>
      </c>
      <c r="L17" t="n">
        <v>0</v>
      </c>
      <c r="M17" t="n">
        <v>0</v>
      </c>
      <c r="N17" t="n">
        <v>1</v>
      </c>
      <c r="O17" t="n">
        <v>2</v>
      </c>
      <c r="P17" t="n">
        <v>0</v>
      </c>
      <c r="Q17" t="n">
        <v>1</v>
      </c>
      <c r="R17" t="n">
        <v>30</v>
      </c>
    </row>
    <row r="18">
      <c r="A18" t="n">
        <v>2022</v>
      </c>
      <c r="B18" t="n">
        <v>0</v>
      </c>
      <c r="C18" t="n">
        <v>2</v>
      </c>
      <c r="D18" t="n">
        <v>15</v>
      </c>
      <c r="E18" t="n">
        <v>21</v>
      </c>
      <c r="F18" t="n">
        <v>38</v>
      </c>
      <c r="G18" t="n">
        <v>0</v>
      </c>
      <c r="H18" t="n">
        <v>0</v>
      </c>
      <c r="I18" t="n">
        <v>1</v>
      </c>
      <c r="J18" t="n">
        <v>0</v>
      </c>
      <c r="K18" t="n">
        <v>0</v>
      </c>
      <c r="L18" t="n">
        <v>1</v>
      </c>
      <c r="M18" t="n">
        <v>0</v>
      </c>
      <c r="N18" t="n">
        <v>1</v>
      </c>
      <c r="O18" t="n">
        <v>1</v>
      </c>
      <c r="P18" t="n">
        <v>0</v>
      </c>
      <c r="Q18" t="n">
        <v>1</v>
      </c>
      <c r="R18" t="n">
        <v>35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R28"/>
  <sheetViews>
    <sheetView workbookViewId="0">
      <selection activeCell="A1" sqref="A1"/>
    </sheetView>
  </sheetViews>
  <sheetFormatPr baseColWidth="8" defaultRowHeight="15"/>
  <cols>
    <col width="61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time of day </t>
        </is>
      </c>
    </row>
    <row r="2">
      <c r="A2" s="2" t="inlineStr">
        <is>
          <t>Time of Day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12:00 AM (Midnight)</t>
        </is>
      </c>
      <c r="B3" t="n">
        <v>0</v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</row>
    <row r="4">
      <c r="A4" t="inlineStr">
        <is>
          <t>1:00 AM</t>
        </is>
      </c>
      <c r="B4" t="n">
        <v>0</v>
      </c>
      <c r="C4" t="n">
        <v>0</v>
      </c>
      <c r="D4" t="n">
        <v>0</v>
      </c>
      <c r="E4" t="n">
        <v>0</v>
      </c>
      <c r="F4" t="n">
        <v>0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0</v>
      </c>
    </row>
    <row r="5">
      <c r="A5" t="inlineStr">
        <is>
          <t>2:00 AM</t>
        </is>
      </c>
      <c r="B5" t="n">
        <v>0</v>
      </c>
      <c r="C5" t="n">
        <v>0</v>
      </c>
      <c r="D5" t="n">
        <v>0</v>
      </c>
      <c r="E5" t="n">
        <v>0</v>
      </c>
      <c r="F5" t="n">
        <v>0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</row>
    <row r="6">
      <c r="A6" t="inlineStr">
        <is>
          <t>3:00 AM</t>
        </is>
      </c>
      <c r="B6" t="n">
        <v>0</v>
      </c>
      <c r="C6" t="n">
        <v>0</v>
      </c>
      <c r="D6" t="n">
        <v>0</v>
      </c>
      <c r="E6" t="n">
        <v>0</v>
      </c>
      <c r="F6" t="n">
        <v>0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</row>
    <row r="7">
      <c r="A7" t="inlineStr">
        <is>
          <t>4:00 AM</t>
        </is>
      </c>
      <c r="B7" t="n">
        <v>0</v>
      </c>
      <c r="C7" t="n">
        <v>0</v>
      </c>
      <c r="D7" t="n">
        <v>0</v>
      </c>
      <c r="E7" t="n">
        <v>0</v>
      </c>
      <c r="F7" t="n">
        <v>0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0</v>
      </c>
    </row>
    <row r="8">
      <c r="A8" t="inlineStr">
        <is>
          <t>5:00 AM</t>
        </is>
      </c>
      <c r="B8" t="n">
        <v>0</v>
      </c>
      <c r="C8" t="n">
        <v>0</v>
      </c>
      <c r="D8" t="n">
        <v>1</v>
      </c>
      <c r="E8" t="n">
        <v>1</v>
      </c>
      <c r="F8" t="n">
        <v>2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2</v>
      </c>
    </row>
    <row r="9">
      <c r="A9" t="inlineStr">
        <is>
          <t>6:00 AM</t>
        </is>
      </c>
      <c r="B9" t="n">
        <v>0</v>
      </c>
      <c r="C9" t="n">
        <v>1</v>
      </c>
      <c r="D9" t="n">
        <v>0</v>
      </c>
      <c r="E9" t="n">
        <v>0</v>
      </c>
      <c r="F9" t="n">
        <v>1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1</v>
      </c>
      <c r="O9" t="n">
        <v>1</v>
      </c>
      <c r="P9" t="n">
        <v>0</v>
      </c>
      <c r="Q9" t="n">
        <v>0</v>
      </c>
      <c r="R9" t="n">
        <v>0</v>
      </c>
    </row>
    <row r="10">
      <c r="A10" t="inlineStr">
        <is>
          <t>7:00 AM</t>
        </is>
      </c>
      <c r="B10" t="n">
        <v>0</v>
      </c>
      <c r="C10" t="n">
        <v>0</v>
      </c>
      <c r="D10" t="n">
        <v>5</v>
      </c>
      <c r="E10" t="n">
        <v>11</v>
      </c>
      <c r="F10" t="n">
        <v>16</v>
      </c>
      <c r="G10" t="n">
        <v>0</v>
      </c>
      <c r="H10" t="n">
        <v>0</v>
      </c>
      <c r="I10" t="n">
        <v>2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14</v>
      </c>
    </row>
    <row r="11">
      <c r="A11" t="inlineStr">
        <is>
          <t>8:00 AM</t>
        </is>
      </c>
      <c r="B11" t="n">
        <v>0</v>
      </c>
      <c r="C11" t="n">
        <v>0</v>
      </c>
      <c r="D11" t="n">
        <v>0</v>
      </c>
      <c r="E11" t="n">
        <v>0</v>
      </c>
      <c r="F11" t="n">
        <v>0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</row>
    <row r="12">
      <c r="A12" t="inlineStr">
        <is>
          <t>9:00 AM</t>
        </is>
      </c>
      <c r="B12" t="n">
        <v>1</v>
      </c>
      <c r="C12" t="n">
        <v>0</v>
      </c>
      <c r="D12" t="n">
        <v>2</v>
      </c>
      <c r="E12" t="n">
        <v>10</v>
      </c>
      <c r="F12" t="n">
        <v>12</v>
      </c>
      <c r="G12" t="n">
        <v>1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12</v>
      </c>
    </row>
    <row r="13">
      <c r="A13" t="inlineStr">
        <is>
          <t>10:00 AM</t>
        </is>
      </c>
      <c r="B13" t="n">
        <v>0</v>
      </c>
      <c r="C13" t="n">
        <v>0</v>
      </c>
      <c r="D13" t="n">
        <v>1</v>
      </c>
      <c r="E13" t="n">
        <v>5</v>
      </c>
      <c r="F13" t="n">
        <v>6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6</v>
      </c>
    </row>
    <row r="14">
      <c r="A14" t="inlineStr">
        <is>
          <t>11:00 AM</t>
        </is>
      </c>
      <c r="B14" t="n">
        <v>0</v>
      </c>
      <c r="C14" t="n">
        <v>1</v>
      </c>
      <c r="D14" t="n">
        <v>7</v>
      </c>
      <c r="E14" t="n">
        <v>10</v>
      </c>
      <c r="F14" t="n">
        <v>18</v>
      </c>
      <c r="G14" t="n">
        <v>0</v>
      </c>
      <c r="H14" t="n">
        <v>0</v>
      </c>
      <c r="I14" t="n">
        <v>1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1</v>
      </c>
      <c r="P14" t="n">
        <v>0</v>
      </c>
      <c r="Q14" t="n">
        <v>1</v>
      </c>
      <c r="R14" t="n">
        <v>16</v>
      </c>
    </row>
    <row r="15">
      <c r="A15" t="inlineStr">
        <is>
          <t>12:00 PM (Noon)</t>
        </is>
      </c>
      <c r="B15" t="n">
        <v>0</v>
      </c>
      <c r="C15" t="n">
        <v>0</v>
      </c>
      <c r="D15" t="n">
        <v>6</v>
      </c>
      <c r="E15" t="n">
        <v>12</v>
      </c>
      <c r="F15" t="n">
        <v>18</v>
      </c>
      <c r="G15" t="n">
        <v>0</v>
      </c>
      <c r="H15" t="n">
        <v>0</v>
      </c>
      <c r="I15" t="n">
        <v>1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17</v>
      </c>
    </row>
    <row r="16">
      <c r="A16" t="inlineStr">
        <is>
          <t>1:00 PM</t>
        </is>
      </c>
      <c r="B16" t="n">
        <v>0</v>
      </c>
      <c r="C16" t="n">
        <v>1</v>
      </c>
      <c r="D16" t="n">
        <v>7</v>
      </c>
      <c r="E16" t="n">
        <v>10</v>
      </c>
      <c r="F16" t="n">
        <v>18</v>
      </c>
      <c r="G16" t="n">
        <v>0</v>
      </c>
      <c r="H16" t="n">
        <v>0</v>
      </c>
      <c r="I16" t="n">
        <v>0</v>
      </c>
      <c r="J16" t="n">
        <v>0</v>
      </c>
      <c r="K16" t="n">
        <v>0</v>
      </c>
      <c r="L16" t="n">
        <v>1</v>
      </c>
      <c r="M16" t="n">
        <v>0</v>
      </c>
      <c r="N16" t="n">
        <v>1</v>
      </c>
      <c r="O16" t="n">
        <v>1</v>
      </c>
      <c r="P16" t="n">
        <v>0</v>
      </c>
      <c r="Q16" t="n">
        <v>0</v>
      </c>
      <c r="R16" t="n">
        <v>16</v>
      </c>
    </row>
    <row r="17">
      <c r="A17" t="inlineStr">
        <is>
          <t>2:00 PM</t>
        </is>
      </c>
      <c r="B17" t="n">
        <v>0</v>
      </c>
      <c r="C17" t="n">
        <v>0</v>
      </c>
      <c r="D17" t="n">
        <v>1</v>
      </c>
      <c r="E17" t="n">
        <v>3</v>
      </c>
      <c r="F17" t="n">
        <v>4</v>
      </c>
      <c r="G17" t="n">
        <v>0</v>
      </c>
      <c r="H17" t="n">
        <v>0</v>
      </c>
      <c r="I17" t="n">
        <v>0</v>
      </c>
      <c r="J17" t="n">
        <v>0</v>
      </c>
      <c r="K17" t="n">
        <v>0</v>
      </c>
      <c r="L17" t="n">
        <v>0</v>
      </c>
      <c r="M17" t="n">
        <v>0</v>
      </c>
      <c r="N17" t="n">
        <v>0</v>
      </c>
      <c r="O17" t="n">
        <v>1</v>
      </c>
      <c r="P17" t="n">
        <v>0</v>
      </c>
      <c r="Q17" t="n">
        <v>0</v>
      </c>
      <c r="R17" t="n">
        <v>3</v>
      </c>
    </row>
    <row r="18">
      <c r="A18" t="inlineStr">
        <is>
          <t>3:00 PM</t>
        </is>
      </c>
      <c r="B18" t="n">
        <v>0</v>
      </c>
      <c r="C18" t="n">
        <v>0</v>
      </c>
      <c r="D18" t="n">
        <v>3</v>
      </c>
      <c r="E18" t="n">
        <v>13</v>
      </c>
      <c r="F18" t="n">
        <v>16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1</v>
      </c>
      <c r="M18" t="n">
        <v>0</v>
      </c>
      <c r="N18" t="n">
        <v>0</v>
      </c>
      <c r="O18" t="n">
        <v>0</v>
      </c>
      <c r="P18" t="n">
        <v>0</v>
      </c>
      <c r="Q18" t="n">
        <v>0</v>
      </c>
      <c r="R18" t="n">
        <v>15</v>
      </c>
    </row>
    <row r="19">
      <c r="A19" t="inlineStr">
        <is>
          <t>4:00 PM</t>
        </is>
      </c>
      <c r="B19" t="n">
        <v>0</v>
      </c>
      <c r="C19" t="n">
        <v>0</v>
      </c>
      <c r="D19" t="n">
        <v>0</v>
      </c>
      <c r="E19" t="n">
        <v>8</v>
      </c>
      <c r="F19" t="n">
        <v>8</v>
      </c>
      <c r="G19" t="n">
        <v>0</v>
      </c>
      <c r="H19" t="n">
        <v>0</v>
      </c>
      <c r="I19" t="n">
        <v>1</v>
      </c>
      <c r="J19" t="n">
        <v>0</v>
      </c>
      <c r="K19" t="n">
        <v>0</v>
      </c>
      <c r="L19" t="n">
        <v>0</v>
      </c>
      <c r="M19" t="n">
        <v>0</v>
      </c>
      <c r="N19" t="n">
        <v>0</v>
      </c>
      <c r="O19" t="n">
        <v>0</v>
      </c>
      <c r="P19" t="n">
        <v>0</v>
      </c>
      <c r="Q19" t="n">
        <v>0</v>
      </c>
      <c r="R19" t="n">
        <v>7</v>
      </c>
    </row>
    <row r="20">
      <c r="A20" t="inlineStr">
        <is>
          <t>5:00 PM</t>
        </is>
      </c>
      <c r="B20" t="n">
        <v>0</v>
      </c>
      <c r="C20" t="n">
        <v>0</v>
      </c>
      <c r="D20" t="n">
        <v>3</v>
      </c>
      <c r="E20" t="n">
        <v>12</v>
      </c>
      <c r="F20" t="n">
        <v>15</v>
      </c>
      <c r="G20" t="n">
        <v>0</v>
      </c>
      <c r="H20" t="n">
        <v>0</v>
      </c>
      <c r="I20" t="n">
        <v>0</v>
      </c>
      <c r="J20" t="n">
        <v>0</v>
      </c>
      <c r="K20" t="n">
        <v>0</v>
      </c>
      <c r="L20" t="n">
        <v>0</v>
      </c>
      <c r="M20" t="n">
        <v>0</v>
      </c>
      <c r="N20" t="n">
        <v>0</v>
      </c>
      <c r="O20" t="n">
        <v>0</v>
      </c>
      <c r="P20" t="n">
        <v>0</v>
      </c>
      <c r="Q20" t="n">
        <v>0</v>
      </c>
      <c r="R20" t="n">
        <v>15</v>
      </c>
    </row>
    <row r="21">
      <c r="A21" t="inlineStr">
        <is>
          <t>6:00 PM</t>
        </is>
      </c>
      <c r="B21" t="n">
        <v>0</v>
      </c>
      <c r="C21" t="n">
        <v>1</v>
      </c>
      <c r="D21" t="n">
        <v>3</v>
      </c>
      <c r="E21" t="n">
        <v>6</v>
      </c>
      <c r="F21" t="n">
        <v>10</v>
      </c>
      <c r="G21" t="n">
        <v>0</v>
      </c>
      <c r="H21" t="n">
        <v>0</v>
      </c>
      <c r="I21" t="n">
        <v>0</v>
      </c>
      <c r="J21" t="n">
        <v>0</v>
      </c>
      <c r="K21" t="n">
        <v>0</v>
      </c>
      <c r="L21" t="n">
        <v>0</v>
      </c>
      <c r="M21" t="n">
        <v>0</v>
      </c>
      <c r="N21" t="n">
        <v>0</v>
      </c>
      <c r="O21" t="n">
        <v>0</v>
      </c>
      <c r="P21" t="n">
        <v>0</v>
      </c>
      <c r="Q21" t="n">
        <v>1</v>
      </c>
      <c r="R21" t="n">
        <v>10</v>
      </c>
    </row>
    <row r="22">
      <c r="A22" t="inlineStr">
        <is>
          <t>7:00 PM</t>
        </is>
      </c>
      <c r="B22" t="n">
        <v>0</v>
      </c>
      <c r="C22" t="n">
        <v>1</v>
      </c>
      <c r="D22" t="n">
        <v>2</v>
      </c>
      <c r="E22" t="n">
        <v>5</v>
      </c>
      <c r="F22" t="n">
        <v>8</v>
      </c>
      <c r="G22" t="n">
        <v>0</v>
      </c>
      <c r="H22" t="n">
        <v>1</v>
      </c>
      <c r="I22" t="n">
        <v>1</v>
      </c>
      <c r="J22" t="n">
        <v>0</v>
      </c>
      <c r="K22" t="n">
        <v>0</v>
      </c>
      <c r="L22" t="n">
        <v>0</v>
      </c>
      <c r="M22" t="n">
        <v>0</v>
      </c>
      <c r="N22" t="n">
        <v>0</v>
      </c>
      <c r="O22" t="n">
        <v>0</v>
      </c>
      <c r="P22" t="n">
        <v>0</v>
      </c>
      <c r="Q22" t="n">
        <v>0</v>
      </c>
      <c r="R22" t="n">
        <v>7</v>
      </c>
    </row>
    <row r="23">
      <c r="A23" t="inlineStr">
        <is>
          <t>8:00 PM</t>
        </is>
      </c>
      <c r="B23" t="n">
        <v>0</v>
      </c>
      <c r="C23" t="n">
        <v>0</v>
      </c>
      <c r="D23" t="n">
        <v>0</v>
      </c>
      <c r="E23" t="n">
        <v>7</v>
      </c>
      <c r="F23" t="n">
        <v>7</v>
      </c>
      <c r="G23" t="n">
        <v>0</v>
      </c>
      <c r="H23" t="n">
        <v>0</v>
      </c>
      <c r="I23" t="n">
        <v>0</v>
      </c>
      <c r="J23" t="n">
        <v>0</v>
      </c>
      <c r="K23" t="n">
        <v>0</v>
      </c>
      <c r="L23" t="n">
        <v>0</v>
      </c>
      <c r="M23" t="n">
        <v>0</v>
      </c>
      <c r="N23" t="n">
        <v>0</v>
      </c>
      <c r="O23" t="n">
        <v>0</v>
      </c>
      <c r="P23" t="n">
        <v>0</v>
      </c>
      <c r="Q23" t="n">
        <v>0</v>
      </c>
      <c r="R23" t="n">
        <v>7</v>
      </c>
    </row>
    <row r="24">
      <c r="A24" t="inlineStr">
        <is>
          <t>9:00 PM</t>
        </is>
      </c>
      <c r="B24" t="n">
        <v>0</v>
      </c>
      <c r="C24" t="n">
        <v>0</v>
      </c>
      <c r="D24" t="n">
        <v>0</v>
      </c>
      <c r="E24" t="n">
        <v>2</v>
      </c>
      <c r="F24" t="n">
        <v>2</v>
      </c>
      <c r="G24" t="n">
        <v>0</v>
      </c>
      <c r="H24" t="n">
        <v>0</v>
      </c>
      <c r="I24" t="n">
        <v>0</v>
      </c>
      <c r="J24" t="n">
        <v>0</v>
      </c>
      <c r="K24" t="n">
        <v>0</v>
      </c>
      <c r="L24" t="n">
        <v>0</v>
      </c>
      <c r="M24" t="n">
        <v>0</v>
      </c>
      <c r="N24" t="n">
        <v>0</v>
      </c>
      <c r="O24" t="n">
        <v>0</v>
      </c>
      <c r="P24" t="n">
        <v>0</v>
      </c>
      <c r="Q24" t="n">
        <v>0</v>
      </c>
      <c r="R24" t="n">
        <v>2</v>
      </c>
    </row>
    <row r="25">
      <c r="A25" t="inlineStr">
        <is>
          <t>10:00 PM</t>
        </is>
      </c>
      <c r="B25" t="n">
        <v>0</v>
      </c>
      <c r="C25" t="n">
        <v>0</v>
      </c>
      <c r="D25" t="n">
        <v>0</v>
      </c>
      <c r="E25" t="n">
        <v>0</v>
      </c>
      <c r="F25" t="n">
        <v>0</v>
      </c>
      <c r="G25" t="n">
        <v>0</v>
      </c>
      <c r="H25" t="n">
        <v>0</v>
      </c>
      <c r="I25" t="n">
        <v>0</v>
      </c>
      <c r="J25" t="n">
        <v>0</v>
      </c>
      <c r="K25" t="n">
        <v>0</v>
      </c>
      <c r="L25" t="n">
        <v>0</v>
      </c>
      <c r="M25" t="n">
        <v>0</v>
      </c>
      <c r="N25" t="n">
        <v>0</v>
      </c>
      <c r="O25" t="n">
        <v>0</v>
      </c>
      <c r="P25" t="n">
        <v>0</v>
      </c>
      <c r="Q25" t="n">
        <v>0</v>
      </c>
      <c r="R25" t="n">
        <v>0</v>
      </c>
    </row>
    <row r="26">
      <c r="A26" t="inlineStr">
        <is>
          <t>11:00 PM</t>
        </is>
      </c>
      <c r="B26" t="n">
        <v>0</v>
      </c>
      <c r="C26" t="n">
        <v>0</v>
      </c>
      <c r="D26" t="n">
        <v>0</v>
      </c>
      <c r="E26" t="n">
        <v>1</v>
      </c>
      <c r="F26" t="n">
        <v>1</v>
      </c>
      <c r="G26" t="n">
        <v>0</v>
      </c>
      <c r="H26" t="n">
        <v>0</v>
      </c>
      <c r="I26" t="n">
        <v>0</v>
      </c>
      <c r="J26" t="n">
        <v>0</v>
      </c>
      <c r="K26" t="n">
        <v>0</v>
      </c>
      <c r="L26" t="n">
        <v>0</v>
      </c>
      <c r="M26" t="n">
        <v>0</v>
      </c>
      <c r="N26" t="n">
        <v>0</v>
      </c>
      <c r="O26" t="n">
        <v>0</v>
      </c>
      <c r="P26" t="n">
        <v>0</v>
      </c>
      <c r="Q26" t="n">
        <v>0</v>
      </c>
      <c r="R26" t="n">
        <v>1</v>
      </c>
    </row>
    <row r="27">
      <c r="A27" t="inlineStr">
        <is>
          <t>Unknown Time</t>
        </is>
      </c>
      <c r="B27" t="n">
        <v>0</v>
      </c>
      <c r="C27" t="n">
        <v>0</v>
      </c>
      <c r="D27" t="n">
        <v>0</v>
      </c>
      <c r="E27" t="n">
        <v>0</v>
      </c>
      <c r="F27" t="n">
        <v>0</v>
      </c>
      <c r="G27" t="n">
        <v>0</v>
      </c>
      <c r="H27" t="n">
        <v>0</v>
      </c>
      <c r="I27" t="n">
        <v>0</v>
      </c>
      <c r="J27" t="n">
        <v>0</v>
      </c>
      <c r="K27" t="n">
        <v>0</v>
      </c>
      <c r="L27" t="n">
        <v>0</v>
      </c>
      <c r="M27" t="n">
        <v>0</v>
      </c>
      <c r="N27" t="n">
        <v>0</v>
      </c>
      <c r="O27" t="n">
        <v>0</v>
      </c>
      <c r="P27" t="n">
        <v>0</v>
      </c>
      <c r="Q27" t="n">
        <v>0</v>
      </c>
      <c r="R27" t="n">
        <v>0</v>
      </c>
    </row>
    <row r="28">
      <c r="A28" t="inlineStr">
        <is>
          <t>Other</t>
        </is>
      </c>
      <c r="B28" t="n">
        <v>0</v>
      </c>
      <c r="C28" t="n">
        <v>0</v>
      </c>
      <c r="D28" t="n">
        <v>0</v>
      </c>
      <c r="E28" t="n">
        <v>0</v>
      </c>
      <c r="F28" t="n">
        <v>0</v>
      </c>
      <c r="G28" t="n">
        <v>0</v>
      </c>
      <c r="H28" t="n">
        <v>0</v>
      </c>
      <c r="I28" t="n">
        <v>0</v>
      </c>
      <c r="J28" t="n">
        <v>0</v>
      </c>
      <c r="K28" t="n">
        <v>0</v>
      </c>
      <c r="L28" t="n">
        <v>0</v>
      </c>
      <c r="M28" t="n">
        <v>0</v>
      </c>
      <c r="N28" t="n">
        <v>0</v>
      </c>
      <c r="O28" t="n">
        <v>0</v>
      </c>
      <c r="P28" t="n">
        <v>0</v>
      </c>
      <c r="Q28" t="n">
        <v>0</v>
      </c>
      <c r="R28" t="n">
        <v>0</v>
      </c>
    </row>
  </sheetData>
  <pageMargins left="0.75" right="0.75" top="1" bottom="1" header="0.5" footer="0.5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R14"/>
  <sheetViews>
    <sheetView workbookViewId="0">
      <selection activeCell="A1" sqref="A1"/>
    </sheetView>
  </sheetViews>
  <sheetFormatPr baseColWidth="8" defaultRowHeight="15"/>
  <cols>
    <col width="5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month </t>
        </is>
      </c>
    </row>
    <row r="2">
      <c r="A2" s="2" t="inlineStr">
        <is>
          <t>Month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January</t>
        </is>
      </c>
      <c r="B3" t="n">
        <v>0</v>
      </c>
      <c r="C3" t="n">
        <v>0</v>
      </c>
      <c r="D3" t="n">
        <v>4</v>
      </c>
      <c r="E3" t="n">
        <v>15</v>
      </c>
      <c r="F3" t="n">
        <v>19</v>
      </c>
      <c r="G3" t="n">
        <v>0</v>
      </c>
      <c r="H3" t="n">
        <v>0</v>
      </c>
      <c r="I3" t="n">
        <v>1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18</v>
      </c>
    </row>
    <row r="4">
      <c r="A4" t="inlineStr">
        <is>
          <t>February</t>
        </is>
      </c>
      <c r="B4" t="n">
        <v>0</v>
      </c>
      <c r="C4" t="n">
        <v>2</v>
      </c>
      <c r="D4" t="n">
        <v>2</v>
      </c>
      <c r="E4" t="n">
        <v>4</v>
      </c>
      <c r="F4" t="n">
        <v>8</v>
      </c>
      <c r="G4" t="n">
        <v>0</v>
      </c>
      <c r="H4" t="n">
        <v>1</v>
      </c>
      <c r="I4" t="n">
        <v>1</v>
      </c>
      <c r="J4" t="n">
        <v>0</v>
      </c>
      <c r="K4" t="n">
        <v>0</v>
      </c>
      <c r="L4" t="n">
        <v>0</v>
      </c>
      <c r="M4" t="n">
        <v>0</v>
      </c>
      <c r="N4" t="n">
        <v>1</v>
      </c>
      <c r="O4" t="n">
        <v>1</v>
      </c>
      <c r="P4" t="n">
        <v>0</v>
      </c>
      <c r="Q4" t="n">
        <v>0</v>
      </c>
      <c r="R4" t="n">
        <v>6</v>
      </c>
    </row>
    <row r="5">
      <c r="A5" t="inlineStr">
        <is>
          <t>March</t>
        </is>
      </c>
      <c r="B5" t="n">
        <v>0</v>
      </c>
      <c r="C5" t="n">
        <v>0</v>
      </c>
      <c r="D5" t="n">
        <v>4</v>
      </c>
      <c r="E5" t="n">
        <v>14</v>
      </c>
      <c r="F5" t="n">
        <v>18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18</v>
      </c>
    </row>
    <row r="6">
      <c r="A6" t="inlineStr">
        <is>
          <t>April</t>
        </is>
      </c>
      <c r="B6" t="n">
        <v>0</v>
      </c>
      <c r="C6" t="n">
        <v>0</v>
      </c>
      <c r="D6" t="n">
        <v>3</v>
      </c>
      <c r="E6" t="n">
        <v>3</v>
      </c>
      <c r="F6" t="n">
        <v>6</v>
      </c>
      <c r="G6" t="n">
        <v>0</v>
      </c>
      <c r="H6" t="n">
        <v>0</v>
      </c>
      <c r="I6" t="n">
        <v>1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5</v>
      </c>
    </row>
    <row r="7">
      <c r="A7" t="inlineStr">
        <is>
          <t>May</t>
        </is>
      </c>
      <c r="B7" t="n">
        <v>0</v>
      </c>
      <c r="C7" t="n">
        <v>0</v>
      </c>
      <c r="D7" t="n">
        <v>5</v>
      </c>
      <c r="E7" t="n">
        <v>7</v>
      </c>
      <c r="F7" t="n">
        <v>12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1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11</v>
      </c>
    </row>
    <row r="8">
      <c r="A8" t="inlineStr">
        <is>
          <t>June</t>
        </is>
      </c>
      <c r="B8" t="n">
        <v>0</v>
      </c>
      <c r="C8" t="n">
        <v>0</v>
      </c>
      <c r="D8" t="n">
        <v>2</v>
      </c>
      <c r="E8" t="n">
        <v>11</v>
      </c>
      <c r="F8" t="n">
        <v>13</v>
      </c>
      <c r="G8" t="n">
        <v>0</v>
      </c>
      <c r="H8" t="n">
        <v>0</v>
      </c>
      <c r="I8" t="n">
        <v>1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12</v>
      </c>
    </row>
    <row r="9">
      <c r="A9" t="inlineStr">
        <is>
          <t>July</t>
        </is>
      </c>
      <c r="B9" t="n">
        <v>0</v>
      </c>
      <c r="C9" t="n">
        <v>0</v>
      </c>
      <c r="D9" t="n">
        <v>4</v>
      </c>
      <c r="E9" t="n">
        <v>6</v>
      </c>
      <c r="F9" t="n">
        <v>10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10</v>
      </c>
    </row>
    <row r="10">
      <c r="A10" t="inlineStr">
        <is>
          <t>August</t>
        </is>
      </c>
      <c r="B10" t="n">
        <v>0</v>
      </c>
      <c r="C10" t="n">
        <v>1</v>
      </c>
      <c r="D10" t="n">
        <v>3</v>
      </c>
      <c r="E10" t="n">
        <v>11</v>
      </c>
      <c r="F10" t="n">
        <v>15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1</v>
      </c>
      <c r="P10" t="n">
        <v>0</v>
      </c>
      <c r="Q10" t="n">
        <v>1</v>
      </c>
      <c r="R10" t="n">
        <v>14</v>
      </c>
    </row>
    <row r="11">
      <c r="A11" t="inlineStr">
        <is>
          <t>September</t>
        </is>
      </c>
      <c r="B11" t="n">
        <v>1</v>
      </c>
      <c r="C11" t="n">
        <v>1</v>
      </c>
      <c r="D11" t="n">
        <v>7</v>
      </c>
      <c r="E11" t="n">
        <v>14</v>
      </c>
      <c r="F11" t="n">
        <v>22</v>
      </c>
      <c r="G11" t="n">
        <v>1</v>
      </c>
      <c r="H11" t="n">
        <v>0</v>
      </c>
      <c r="I11" t="n">
        <v>1</v>
      </c>
      <c r="J11" t="n">
        <v>0</v>
      </c>
      <c r="K11" t="n">
        <v>0</v>
      </c>
      <c r="L11" t="n">
        <v>0</v>
      </c>
      <c r="M11" t="n">
        <v>0</v>
      </c>
      <c r="N11" t="n">
        <v>1</v>
      </c>
      <c r="O11" t="n">
        <v>1</v>
      </c>
      <c r="P11" t="n">
        <v>0</v>
      </c>
      <c r="Q11" t="n">
        <v>0</v>
      </c>
      <c r="R11" t="n">
        <v>20</v>
      </c>
    </row>
    <row r="12">
      <c r="A12" t="inlineStr">
        <is>
          <t>October</t>
        </is>
      </c>
      <c r="B12" t="n">
        <v>0</v>
      </c>
      <c r="C12" t="n">
        <v>0</v>
      </c>
      <c r="D12" t="n">
        <v>1</v>
      </c>
      <c r="E12" t="n">
        <v>7</v>
      </c>
      <c r="F12" t="n">
        <v>8</v>
      </c>
      <c r="G12" t="n">
        <v>0</v>
      </c>
      <c r="H12" t="n">
        <v>0</v>
      </c>
      <c r="I12" t="n">
        <v>1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1</v>
      </c>
      <c r="P12" t="n">
        <v>0</v>
      </c>
      <c r="Q12" t="n">
        <v>0</v>
      </c>
      <c r="R12" t="n">
        <v>6</v>
      </c>
    </row>
    <row r="13">
      <c r="A13" t="inlineStr">
        <is>
          <t>November</t>
        </is>
      </c>
      <c r="B13" t="n">
        <v>0</v>
      </c>
      <c r="C13" t="n">
        <v>0</v>
      </c>
      <c r="D13" t="n">
        <v>6</v>
      </c>
      <c r="E13" t="n">
        <v>16</v>
      </c>
      <c r="F13" t="n">
        <v>22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1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21</v>
      </c>
    </row>
    <row r="14">
      <c r="A14" t="inlineStr">
        <is>
          <t>December</t>
        </is>
      </c>
      <c r="B14" t="n">
        <v>0</v>
      </c>
      <c r="C14" t="n">
        <v>1</v>
      </c>
      <c r="D14" t="n">
        <v>0</v>
      </c>
      <c r="E14" t="n">
        <v>8</v>
      </c>
      <c r="F14" t="n">
        <v>9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1</v>
      </c>
      <c r="R14" t="n">
        <v>9</v>
      </c>
    </row>
  </sheetData>
  <pageMargins left="0.75" right="0.75" top="1" bottom="1" header="0.5" footer="0.5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R9"/>
  <sheetViews>
    <sheetView workbookViewId="0">
      <selection activeCell="A1" sqref="A1"/>
    </sheetView>
  </sheetViews>
  <sheetFormatPr baseColWidth="8" defaultRowHeight="15"/>
  <cols>
    <col width="57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weekday </t>
        </is>
      </c>
    </row>
    <row r="2">
      <c r="A2" s="2" t="inlineStr">
        <is>
          <t>Day of the Week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Sunday</t>
        </is>
      </c>
      <c r="B3" t="n">
        <v>0</v>
      </c>
      <c r="C3" t="n">
        <v>1</v>
      </c>
      <c r="D3" t="n">
        <v>4</v>
      </c>
      <c r="E3" t="n">
        <v>10</v>
      </c>
      <c r="F3" t="n">
        <v>15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1</v>
      </c>
      <c r="O3" t="n">
        <v>1</v>
      </c>
      <c r="P3" t="n">
        <v>0</v>
      </c>
      <c r="Q3" t="n">
        <v>0</v>
      </c>
      <c r="R3" t="n">
        <v>14</v>
      </c>
    </row>
    <row r="4">
      <c r="A4" t="inlineStr">
        <is>
          <t>Monday</t>
        </is>
      </c>
      <c r="B4" t="n">
        <v>0</v>
      </c>
      <c r="C4" t="n">
        <v>1</v>
      </c>
      <c r="D4" t="n">
        <v>5</v>
      </c>
      <c r="E4" t="n">
        <v>18</v>
      </c>
      <c r="F4" t="n">
        <v>24</v>
      </c>
      <c r="G4" t="n">
        <v>0</v>
      </c>
      <c r="H4" t="n">
        <v>1</v>
      </c>
      <c r="I4" t="n">
        <v>1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23</v>
      </c>
    </row>
    <row r="5">
      <c r="A5" t="inlineStr">
        <is>
          <t>Tuesday</t>
        </is>
      </c>
      <c r="B5" t="n">
        <v>1</v>
      </c>
      <c r="C5" t="n">
        <v>0</v>
      </c>
      <c r="D5" t="n">
        <v>4</v>
      </c>
      <c r="E5" t="n">
        <v>11</v>
      </c>
      <c r="F5" t="n">
        <v>15</v>
      </c>
      <c r="G5" t="n">
        <v>1</v>
      </c>
      <c r="H5" t="n">
        <v>0</v>
      </c>
      <c r="I5" t="n">
        <v>1</v>
      </c>
      <c r="J5" t="n">
        <v>0</v>
      </c>
      <c r="K5" t="n">
        <v>0</v>
      </c>
      <c r="L5" t="n">
        <v>1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13</v>
      </c>
    </row>
    <row r="6">
      <c r="A6" t="inlineStr">
        <is>
          <t>Wednesday</t>
        </is>
      </c>
      <c r="B6" t="n">
        <v>0</v>
      </c>
      <c r="C6" t="n">
        <v>1</v>
      </c>
      <c r="D6" t="n">
        <v>6</v>
      </c>
      <c r="E6" t="n">
        <v>17</v>
      </c>
      <c r="F6" t="n">
        <v>24</v>
      </c>
      <c r="G6" t="n">
        <v>0</v>
      </c>
      <c r="H6" t="n">
        <v>0</v>
      </c>
      <c r="I6" t="n">
        <v>2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1</v>
      </c>
      <c r="R6" t="n">
        <v>22</v>
      </c>
    </row>
    <row r="7">
      <c r="A7" t="inlineStr">
        <is>
          <t>Thursday</t>
        </is>
      </c>
      <c r="B7" t="n">
        <v>0</v>
      </c>
      <c r="C7" t="n">
        <v>1</v>
      </c>
      <c r="D7" t="n">
        <v>10</v>
      </c>
      <c r="E7" t="n">
        <v>21</v>
      </c>
      <c r="F7" t="n">
        <v>32</v>
      </c>
      <c r="G7" t="n">
        <v>0</v>
      </c>
      <c r="H7" t="n">
        <v>0</v>
      </c>
      <c r="I7" t="n">
        <v>1</v>
      </c>
      <c r="J7" t="n">
        <v>0</v>
      </c>
      <c r="K7" t="n">
        <v>0</v>
      </c>
      <c r="L7" t="n">
        <v>1</v>
      </c>
      <c r="M7" t="n">
        <v>0</v>
      </c>
      <c r="N7" t="n">
        <v>1</v>
      </c>
      <c r="O7" t="n">
        <v>1</v>
      </c>
      <c r="P7" t="n">
        <v>0</v>
      </c>
      <c r="Q7" t="n">
        <v>0</v>
      </c>
      <c r="R7" t="n">
        <v>29</v>
      </c>
    </row>
    <row r="8">
      <c r="A8" t="inlineStr">
        <is>
          <t>Friday</t>
        </is>
      </c>
      <c r="B8" t="n">
        <v>0</v>
      </c>
      <c r="C8" t="n">
        <v>0</v>
      </c>
      <c r="D8" t="n">
        <v>8</v>
      </c>
      <c r="E8" t="n">
        <v>21</v>
      </c>
      <c r="F8" t="n">
        <v>29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29</v>
      </c>
    </row>
    <row r="9">
      <c r="A9" t="inlineStr">
        <is>
          <t>Saturday</t>
        </is>
      </c>
      <c r="B9" t="n">
        <v>0</v>
      </c>
      <c r="C9" t="n">
        <v>1</v>
      </c>
      <c r="D9" t="n">
        <v>4</v>
      </c>
      <c r="E9" t="n">
        <v>18</v>
      </c>
      <c r="F9" t="n">
        <v>23</v>
      </c>
      <c r="G9" t="n">
        <v>0</v>
      </c>
      <c r="H9" t="n">
        <v>0</v>
      </c>
      <c r="I9" t="n">
        <v>1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2</v>
      </c>
      <c r="P9" t="n">
        <v>0</v>
      </c>
      <c r="Q9" t="n">
        <v>1</v>
      </c>
      <c r="R9" t="n">
        <v>20</v>
      </c>
    </row>
  </sheetData>
  <pageMargins left="0.75" right="0.75" top="1" bottom="1" header="0.5" footer="0.5"/>
</worksheet>
</file>

<file path=xl/worksheets/sheet7.xml><?xml version="1.0" encoding="utf-8"?>
<worksheet xmlns="http://schemas.openxmlformats.org/spreadsheetml/2006/main">
  <sheetPr>
    <outlinePr summaryBelow="1" summaryRight="1"/>
    <pageSetUpPr/>
  </sheetPr>
  <dimension ref="A1:R6"/>
  <sheetViews>
    <sheetView workbookViewId="0">
      <selection activeCell="A1" sqref="A1"/>
    </sheetView>
  </sheetViews>
  <sheetFormatPr baseColWidth="8" defaultRowHeight="15"/>
  <cols>
    <col width="62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roadway type </t>
        </is>
      </c>
    </row>
    <row r="2">
      <c r="A2" s="2" t="inlineStr">
        <is>
          <t>Roadway Type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Throughway</t>
        </is>
      </c>
      <c r="B3" t="n">
        <v>0</v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</row>
    <row r="4">
      <c r="A4" t="inlineStr">
        <is>
          <t>Arterial</t>
        </is>
      </c>
      <c r="B4" t="n">
        <v>0</v>
      </c>
      <c r="C4" t="n">
        <v>4</v>
      </c>
      <c r="D4" t="n">
        <v>32</v>
      </c>
      <c r="E4" t="n">
        <v>88</v>
      </c>
      <c r="F4" t="n">
        <v>124</v>
      </c>
      <c r="G4" t="n">
        <v>0</v>
      </c>
      <c r="H4" t="n">
        <v>0</v>
      </c>
      <c r="I4" t="n">
        <v>3</v>
      </c>
      <c r="J4" t="n">
        <v>0</v>
      </c>
      <c r="K4" t="n">
        <v>0</v>
      </c>
      <c r="L4" t="n">
        <v>1</v>
      </c>
      <c r="M4" t="n">
        <v>0</v>
      </c>
      <c r="N4" t="n">
        <v>2</v>
      </c>
      <c r="O4" t="n">
        <v>4</v>
      </c>
      <c r="P4" t="n">
        <v>0</v>
      </c>
      <c r="Q4" t="n">
        <v>2</v>
      </c>
      <c r="R4" t="n">
        <v>116</v>
      </c>
    </row>
    <row r="5">
      <c r="A5" t="inlineStr">
        <is>
          <t>Collector</t>
        </is>
      </c>
      <c r="B5" t="n">
        <v>1</v>
      </c>
      <c r="C5" t="n">
        <v>1</v>
      </c>
      <c r="D5" t="n">
        <v>6</v>
      </c>
      <c r="E5" t="n">
        <v>20</v>
      </c>
      <c r="F5" t="n">
        <v>27</v>
      </c>
      <c r="G5" t="n">
        <v>1</v>
      </c>
      <c r="H5" t="n">
        <v>1</v>
      </c>
      <c r="I5" t="n">
        <v>2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25</v>
      </c>
    </row>
    <row r="6">
      <c r="A6" t="inlineStr">
        <is>
          <t>Local</t>
        </is>
      </c>
      <c r="B6" t="n">
        <v>0</v>
      </c>
      <c r="C6" t="n">
        <v>0</v>
      </c>
      <c r="D6" t="n">
        <v>3</v>
      </c>
      <c r="E6" t="n">
        <v>8</v>
      </c>
      <c r="F6" t="n">
        <v>11</v>
      </c>
      <c r="G6" t="n">
        <v>0</v>
      </c>
      <c r="H6" t="n">
        <v>0</v>
      </c>
      <c r="I6" t="n">
        <v>1</v>
      </c>
      <c r="J6" t="n">
        <v>0</v>
      </c>
      <c r="K6" t="n">
        <v>0</v>
      </c>
      <c r="L6" t="n">
        <v>1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9</v>
      </c>
    </row>
  </sheetData>
  <pageMargins left="0.75" right="0.75" top="1" bottom="1" header="0.5" footer="0.5"/>
</worksheet>
</file>

<file path=xl/worksheets/sheet8.xml><?xml version="1.0" encoding="utf-8"?>
<worksheet xmlns="http://schemas.openxmlformats.org/spreadsheetml/2006/main">
  <sheetPr>
    <outlinePr summaryBelow="1" summaryRight="1"/>
    <pageSetUpPr/>
  </sheetPr>
  <dimension ref="A1:R12"/>
  <sheetViews>
    <sheetView workbookViewId="0">
      <selection activeCell="A1" sqref="A1"/>
    </sheetView>
  </sheetViews>
  <sheetFormatPr baseColWidth="8" defaultRowHeight="15"/>
  <cols>
    <col width="73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roadway characteristic  </t>
        </is>
      </c>
    </row>
    <row r="2">
      <c r="A2" s="2" t="inlineStr">
        <is>
          <t>Roadway Characteristic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Bridge Structure</t>
        </is>
      </c>
      <c r="B3" t="n">
        <v>0</v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</row>
    <row r="4">
      <c r="A4" t="inlineStr">
        <is>
          <t>Curve (horizontal curve)</t>
        </is>
      </c>
      <c r="B4" t="n">
        <v>0</v>
      </c>
      <c r="C4" t="n">
        <v>0</v>
      </c>
      <c r="D4" t="n">
        <v>0</v>
      </c>
      <c r="E4" t="n">
        <v>0</v>
      </c>
      <c r="F4" t="n">
        <v>0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0</v>
      </c>
    </row>
    <row r="5">
      <c r="A5" t="inlineStr">
        <is>
          <t>Driveway or Alley</t>
        </is>
      </c>
      <c r="B5" t="n">
        <v>0</v>
      </c>
      <c r="C5" t="n">
        <v>0</v>
      </c>
      <c r="D5" t="n">
        <v>1</v>
      </c>
      <c r="E5" t="n">
        <v>5</v>
      </c>
      <c r="F5" t="n">
        <v>6</v>
      </c>
      <c r="G5" t="n">
        <v>0</v>
      </c>
      <c r="H5" t="n">
        <v>0</v>
      </c>
      <c r="I5" t="n">
        <v>1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5</v>
      </c>
    </row>
    <row r="6">
      <c r="A6" t="inlineStr">
        <is>
          <t>Grade (vertical curve)</t>
        </is>
      </c>
      <c r="B6" t="n">
        <v>0</v>
      </c>
      <c r="C6" t="n">
        <v>0</v>
      </c>
      <c r="D6" t="n">
        <v>0</v>
      </c>
      <c r="E6" t="n">
        <v>0</v>
      </c>
      <c r="F6" t="n">
        <v>0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</row>
    <row r="7">
      <c r="A7" t="inlineStr">
        <is>
          <t>Intersection</t>
        </is>
      </c>
      <c r="B7" t="n">
        <v>1</v>
      </c>
      <c r="C7" t="n">
        <v>3</v>
      </c>
      <c r="D7" t="n">
        <v>30</v>
      </c>
      <c r="E7" t="n">
        <v>89</v>
      </c>
      <c r="F7" t="n">
        <v>122</v>
      </c>
      <c r="G7" t="n">
        <v>1</v>
      </c>
      <c r="H7" t="n">
        <v>1</v>
      </c>
      <c r="I7" t="n">
        <v>4</v>
      </c>
      <c r="J7" t="n">
        <v>0</v>
      </c>
      <c r="K7" t="n">
        <v>0</v>
      </c>
      <c r="L7" t="n">
        <v>2</v>
      </c>
      <c r="M7" t="n">
        <v>0</v>
      </c>
      <c r="N7" t="n">
        <v>1</v>
      </c>
      <c r="O7" t="n">
        <v>2</v>
      </c>
      <c r="P7" t="n">
        <v>0</v>
      </c>
      <c r="Q7" t="n">
        <v>1</v>
      </c>
      <c r="R7" t="n">
        <v>114</v>
      </c>
    </row>
    <row r="8">
      <c r="A8" t="inlineStr">
        <is>
          <t>Open access or turnout</t>
        </is>
      </c>
      <c r="B8" t="n">
        <v>0</v>
      </c>
      <c r="C8" t="n">
        <v>0</v>
      </c>
      <c r="D8" t="n">
        <v>0</v>
      </c>
      <c r="E8" t="n">
        <v>0</v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</row>
    <row r="9">
      <c r="A9" t="inlineStr">
        <is>
          <t>Straight Roadway</t>
        </is>
      </c>
      <c r="B9" t="n">
        <v>0</v>
      </c>
      <c r="C9" t="n">
        <v>2</v>
      </c>
      <c r="D9" t="n">
        <v>10</v>
      </c>
      <c r="E9" t="n">
        <v>22</v>
      </c>
      <c r="F9" t="n">
        <v>34</v>
      </c>
      <c r="G9" t="n">
        <v>0</v>
      </c>
      <c r="H9" t="n">
        <v>0</v>
      </c>
      <c r="I9" t="n">
        <v>1</v>
      </c>
      <c r="J9" t="n">
        <v>0</v>
      </c>
      <c r="K9" t="n">
        <v>0</v>
      </c>
      <c r="L9" t="n">
        <v>0</v>
      </c>
      <c r="M9" t="n">
        <v>0</v>
      </c>
      <c r="N9" t="n">
        <v>1</v>
      </c>
      <c r="O9" t="n">
        <v>2</v>
      </c>
      <c r="P9" t="n">
        <v>0</v>
      </c>
      <c r="Q9" t="n">
        <v>1</v>
      </c>
      <c r="R9" t="n">
        <v>31</v>
      </c>
    </row>
    <row r="10">
      <c r="A10" t="inlineStr">
        <is>
          <t>Transition</t>
        </is>
      </c>
      <c r="B10" t="n">
        <v>0</v>
      </c>
      <c r="C10" t="n">
        <v>0</v>
      </c>
      <c r="D10" t="n">
        <v>0</v>
      </c>
      <c r="E10" t="n">
        <v>0</v>
      </c>
      <c r="F10" t="n">
        <v>0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</row>
    <row r="11">
      <c r="A11" t="inlineStr">
        <is>
          <t>Tunnel</t>
        </is>
      </c>
      <c r="B11" t="n">
        <v>0</v>
      </c>
      <c r="C11" t="n">
        <v>0</v>
      </c>
      <c r="D11" t="n">
        <v>0</v>
      </c>
      <c r="E11" t="n">
        <v>0</v>
      </c>
      <c r="F11" t="n">
        <v>0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</row>
    <row r="12">
      <c r="A12" t="inlineStr">
        <is>
          <t>Unknown</t>
        </is>
      </c>
      <c r="B12" t="n">
        <v>0</v>
      </c>
      <c r="C12" t="n">
        <v>0</v>
      </c>
      <c r="D12" t="n">
        <v>0</v>
      </c>
      <c r="E12" t="n">
        <v>0</v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0</v>
      </c>
    </row>
  </sheetData>
  <pageMargins left="0.75" right="0.75" top="1" bottom="1" header="0.5" footer="0.5"/>
</worksheet>
</file>

<file path=xl/worksheets/sheet9.xml><?xml version="1.0" encoding="utf-8"?>
<worksheet xmlns="http://schemas.openxmlformats.org/spreadsheetml/2006/main">
  <sheetPr>
    <outlinePr summaryBelow="1" summaryRight="1"/>
    <pageSetUpPr/>
  </sheetPr>
  <dimension ref="A1:S43"/>
  <sheetViews>
    <sheetView workbookViewId="0">
      <selection activeCell="A1" sqref="A1"/>
    </sheetView>
  </sheetViews>
  <sheetFormatPr baseColWidth="8" defaultRowHeight="15"/>
  <cols>
    <col width="58" customWidth="1" min="1" max="1"/>
    <col width="52" customWidth="1" min="2" max="2"/>
    <col width="14" customWidth="1" min="3" max="3"/>
    <col width="28" customWidth="1" min="4" max="4"/>
    <col width="26" customWidth="1" min="5" max="5"/>
    <col width="29" customWidth="1" min="6" max="6"/>
    <col width="16" customWidth="1" min="7" max="7"/>
    <col width="25" customWidth="1" min="8" max="8"/>
    <col width="39" customWidth="1" min="9" max="9"/>
    <col width="27" customWidth="1" min="10" max="10"/>
    <col width="22" customWidth="1" min="11" max="11"/>
    <col width="36" customWidth="1" min="12" max="12"/>
    <col width="24" customWidth="1" min="13" max="13"/>
    <col width="25" customWidth="1" min="14" max="14"/>
    <col width="39" customWidth="1" min="15" max="15"/>
    <col width="27" customWidth="1" min="16" max="16"/>
    <col width="23" customWidth="1" min="17" max="17"/>
    <col width="37" customWidth="1" min="18" max="18"/>
    <col width="25" customWidth="1" min="19" max="19"/>
  </cols>
  <sheetData>
    <row r="1">
      <c r="A1" t="inlineStr">
        <is>
          <t xml:space="preserve">Total number of injuries by severity, mode  crash cause </t>
        </is>
      </c>
    </row>
    <row r="2">
      <c r="A2" s="2" t="inlineStr">
        <is>
          <t>CauseCategory</t>
        </is>
      </c>
      <c r="B2" s="2" t="inlineStr">
        <is>
          <t>CrashCause</t>
        </is>
      </c>
      <c r="C2" s="2" t="inlineStr">
        <is>
          <t>Total Deaths</t>
        </is>
      </c>
      <c r="D2" s="2" t="inlineStr">
        <is>
          <t>Total Serious Injuries (A)</t>
        </is>
      </c>
      <c r="E2" s="2" t="inlineStr">
        <is>
          <t>Total Minor Injuries (B)</t>
        </is>
      </c>
      <c r="F2" s="2" t="inlineStr">
        <is>
          <t>Total Possible Injuries (C)</t>
        </is>
      </c>
      <c r="G2" s="2" t="inlineStr">
        <is>
          <t>Total Injuries</t>
        </is>
      </c>
      <c r="H2" s="2" t="inlineStr">
        <is>
          <t>Total Pedestrian Deaths</t>
        </is>
      </c>
      <c r="I2" s="2" t="inlineStr">
        <is>
          <t>Total Pedestrian Serious Injuries (A)</t>
        </is>
      </c>
      <c r="J2" s="2" t="inlineStr">
        <is>
          <t>Total Pedestrian Injuries</t>
        </is>
      </c>
      <c r="K2" s="2" t="inlineStr">
        <is>
          <t>Total Cyclist Deaths</t>
        </is>
      </c>
      <c r="L2" s="2" t="inlineStr">
        <is>
          <t>Total Cyclist Serious Injuries (A)</t>
        </is>
      </c>
      <c r="M2" s="2" t="inlineStr">
        <is>
          <t>Total Cyclist Injuries</t>
        </is>
      </c>
      <c r="N2" s="2" t="inlineStr">
        <is>
          <t>Total Motorcycle Deaths</t>
        </is>
      </c>
      <c r="O2" s="2" t="inlineStr">
        <is>
          <t>Total Motorcycle Serious Injuries (A)</t>
        </is>
      </c>
      <c r="P2" s="2" t="inlineStr">
        <is>
          <t>Total Motorcycle Injuries</t>
        </is>
      </c>
      <c r="Q2" s="2" t="inlineStr">
        <is>
          <t>Total Motorist Deaths</t>
        </is>
      </c>
      <c r="R2" s="2" t="inlineStr">
        <is>
          <t>Total Motorist Serious Injuries (A)</t>
        </is>
      </c>
      <c r="S2" s="2" t="inlineStr">
        <is>
          <t>Total Motorist Injuries</t>
        </is>
      </c>
    </row>
    <row r="3">
      <c r="A3" t="inlineStr">
        <is>
          <t>Driver Behavior Issues</t>
        </is>
      </c>
      <c r="B3" t="inlineStr">
        <is>
          <t>Aggressive Driving (per PAR)</t>
        </is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  <c r="S3" t="n">
        <v>0</v>
      </c>
    </row>
    <row r="4">
      <c r="A4" t="inlineStr">
        <is>
          <t>Driver Behavior Issues</t>
        </is>
      </c>
      <c r="B4" t="inlineStr">
        <is>
          <t>Careless Driving (per PAR)</t>
        </is>
      </c>
      <c r="C4" t="n">
        <v>0</v>
      </c>
      <c r="D4" t="n">
        <v>1</v>
      </c>
      <c r="E4" t="n">
        <v>0</v>
      </c>
      <c r="F4" t="n">
        <v>2</v>
      </c>
      <c r="G4" t="n">
        <v>3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1</v>
      </c>
      <c r="S4" t="n">
        <v>3</v>
      </c>
    </row>
    <row r="5">
      <c r="A5" t="inlineStr">
        <is>
          <t>Driver Behavior Issues</t>
        </is>
      </c>
      <c r="B5" t="inlineStr">
        <is>
          <t>Disregarded other traffic control device</t>
        </is>
      </c>
      <c r="C5" t="n">
        <v>0</v>
      </c>
      <c r="D5" t="n">
        <v>0</v>
      </c>
      <c r="E5" t="n">
        <v>0</v>
      </c>
      <c r="F5" t="n">
        <v>0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  <c r="S5" t="n">
        <v>0</v>
      </c>
    </row>
    <row r="6">
      <c r="A6" t="inlineStr">
        <is>
          <t>Driver Behavior Issues</t>
        </is>
      </c>
      <c r="B6" t="inlineStr">
        <is>
          <t>Disregarded R-A-G traffic signal.</t>
        </is>
      </c>
      <c r="C6" t="n">
        <v>0</v>
      </c>
      <c r="D6" t="n">
        <v>0</v>
      </c>
      <c r="E6" t="n">
        <v>0</v>
      </c>
      <c r="F6" t="n">
        <v>0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  <c r="S6" t="n">
        <v>0</v>
      </c>
    </row>
    <row r="7">
      <c r="A7" t="inlineStr">
        <is>
          <t>Driver Behavior Issues</t>
        </is>
      </c>
      <c r="B7" t="inlineStr">
        <is>
          <t>Disregarded traffic signal</t>
        </is>
      </c>
      <c r="C7" t="n">
        <v>0</v>
      </c>
      <c r="D7" t="n">
        <v>0</v>
      </c>
      <c r="E7" t="n">
        <v>1</v>
      </c>
      <c r="F7" t="n">
        <v>4</v>
      </c>
      <c r="G7" t="n">
        <v>5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0</v>
      </c>
      <c r="S7" t="n">
        <v>5</v>
      </c>
    </row>
    <row r="8">
      <c r="A8" t="inlineStr">
        <is>
          <t>Driver Behavior Issues</t>
        </is>
      </c>
      <c r="B8" t="inlineStr">
        <is>
          <t>Followed too closely</t>
        </is>
      </c>
      <c r="C8" t="n">
        <v>0</v>
      </c>
      <c r="D8" t="n">
        <v>1</v>
      </c>
      <c r="E8" t="n">
        <v>1</v>
      </c>
      <c r="F8" t="n">
        <v>12</v>
      </c>
      <c r="G8" t="n">
        <v>14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1</v>
      </c>
      <c r="Q8" t="n">
        <v>0</v>
      </c>
      <c r="R8" t="n">
        <v>1</v>
      </c>
      <c r="S8" t="n">
        <v>13</v>
      </c>
    </row>
    <row r="9">
      <c r="A9" t="inlineStr">
        <is>
          <t>Driver Behavior Issues</t>
        </is>
      </c>
      <c r="B9" t="inlineStr">
        <is>
          <t>Inattention</t>
        </is>
      </c>
      <c r="C9" t="n">
        <v>0</v>
      </c>
      <c r="D9" t="n">
        <v>1</v>
      </c>
      <c r="E9" t="n">
        <v>1</v>
      </c>
      <c r="F9" t="n">
        <v>12</v>
      </c>
      <c r="G9" t="n">
        <v>14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1</v>
      </c>
      <c r="P9" t="n">
        <v>1</v>
      </c>
      <c r="Q9" t="n">
        <v>0</v>
      </c>
      <c r="R9" t="n">
        <v>0</v>
      </c>
      <c r="S9" t="n">
        <v>13</v>
      </c>
    </row>
    <row r="10">
      <c r="A10" t="inlineStr">
        <is>
          <t>Driver Behavior Issues</t>
        </is>
      </c>
      <c r="B10" t="inlineStr">
        <is>
          <t>Reckless Driving (per PAR)</t>
        </is>
      </c>
      <c r="C10" t="n">
        <v>0</v>
      </c>
      <c r="D10" t="n">
        <v>0</v>
      </c>
      <c r="E10" t="n">
        <v>0</v>
      </c>
      <c r="F10" t="n">
        <v>0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  <c r="S10" t="n">
        <v>0</v>
      </c>
    </row>
    <row r="11">
      <c r="A11" t="inlineStr">
        <is>
          <t>Driver Behavior Issues</t>
        </is>
      </c>
      <c r="B11" t="inlineStr">
        <is>
          <t>Road Rage (per PAR)</t>
        </is>
      </c>
      <c r="C11" t="n">
        <v>0</v>
      </c>
      <c r="D11" t="n">
        <v>0</v>
      </c>
      <c r="E11" t="n">
        <v>0</v>
      </c>
      <c r="F11" t="n">
        <v>0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  <c r="S11" t="n">
        <v>0</v>
      </c>
    </row>
    <row r="12">
      <c r="A12" t="inlineStr">
        <is>
          <t>Driver Drowsy or Physical Illness</t>
        </is>
      </c>
      <c r="B12" t="inlineStr">
        <is>
          <t>Driver drowsy/fatigued/sleepy</t>
        </is>
      </c>
      <c r="C12" t="n">
        <v>0</v>
      </c>
      <c r="D12" t="n">
        <v>0</v>
      </c>
      <c r="E12" t="n">
        <v>1</v>
      </c>
      <c r="F12" t="n">
        <v>3</v>
      </c>
      <c r="G12" t="n">
        <v>4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0</v>
      </c>
      <c r="S12" t="n">
        <v>4</v>
      </c>
    </row>
    <row r="13">
      <c r="A13" t="inlineStr">
        <is>
          <t>Driver Drowsy or Physical Illness</t>
        </is>
      </c>
      <c r="B13" t="inlineStr">
        <is>
          <t>Physical illness</t>
        </is>
      </c>
      <c r="C13" t="n">
        <v>0</v>
      </c>
      <c r="D13" t="n">
        <v>0</v>
      </c>
      <c r="E13" t="n">
        <v>2</v>
      </c>
      <c r="F13" t="n">
        <v>1</v>
      </c>
      <c r="G13" t="n">
        <v>3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0</v>
      </c>
      <c r="S13" t="n">
        <v>3</v>
      </c>
    </row>
    <row r="14">
      <c r="A14" t="inlineStr">
        <is>
          <t>Environmental or Other Factors</t>
        </is>
      </c>
      <c r="B14" t="inlineStr">
        <is>
          <t>Other (not improper driving)</t>
        </is>
      </c>
      <c r="C14" t="n">
        <v>0</v>
      </c>
      <c r="D14" t="n">
        <v>0</v>
      </c>
      <c r="E14" t="n">
        <v>0</v>
      </c>
      <c r="F14" t="n">
        <v>0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0</v>
      </c>
      <c r="S14" t="n">
        <v>0</v>
      </c>
    </row>
    <row r="15">
      <c r="A15" t="inlineStr">
        <is>
          <t>Environmental or Other Factors</t>
        </is>
      </c>
      <c r="B15" t="inlineStr">
        <is>
          <t>Phantom / Non-contact Vehicle</t>
        </is>
      </c>
      <c r="C15" t="n">
        <v>0</v>
      </c>
      <c r="D15" t="n">
        <v>0</v>
      </c>
      <c r="E15" t="n">
        <v>0</v>
      </c>
      <c r="F15" t="n">
        <v>0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0</v>
      </c>
      <c r="S15" t="n">
        <v>0</v>
      </c>
    </row>
    <row r="16">
      <c r="A16" t="inlineStr">
        <is>
          <t>Environmental or Other Factors</t>
        </is>
      </c>
      <c r="B16" t="inlineStr">
        <is>
          <t>View obscured</t>
        </is>
      </c>
      <c r="C16" t="n">
        <v>0</v>
      </c>
      <c r="D16" t="n">
        <v>0</v>
      </c>
      <c r="E16" t="n">
        <v>0</v>
      </c>
      <c r="F16" t="n">
        <v>0</v>
      </c>
      <c r="G16" t="n">
        <v>0</v>
      </c>
      <c r="H16" t="n">
        <v>0</v>
      </c>
      <c r="I16" t="n">
        <v>0</v>
      </c>
      <c r="J16" t="n">
        <v>0</v>
      </c>
      <c r="K16" t="n">
        <v>0</v>
      </c>
      <c r="L16" t="n">
        <v>0</v>
      </c>
      <c r="M16" t="n">
        <v>0</v>
      </c>
      <c r="N16" t="n">
        <v>0</v>
      </c>
      <c r="O16" t="n">
        <v>0</v>
      </c>
      <c r="P16" t="n">
        <v>0</v>
      </c>
      <c r="Q16" t="n">
        <v>0</v>
      </c>
      <c r="R16" t="n">
        <v>0</v>
      </c>
      <c r="S16" t="n">
        <v>0</v>
      </c>
    </row>
    <row r="17">
      <c r="A17" t="inlineStr">
        <is>
          <t>Improper Maneuvers</t>
        </is>
      </c>
      <c r="B17" t="inlineStr">
        <is>
          <t>Did not yield right-of-way</t>
        </is>
      </c>
      <c r="C17" t="n">
        <v>1</v>
      </c>
      <c r="D17" t="n">
        <v>2</v>
      </c>
      <c r="E17" t="n">
        <v>23</v>
      </c>
      <c r="F17" t="n">
        <v>34</v>
      </c>
      <c r="G17" t="n">
        <v>59</v>
      </c>
      <c r="H17" t="n">
        <v>1</v>
      </c>
      <c r="I17" t="n">
        <v>1</v>
      </c>
      <c r="J17" t="n">
        <v>4</v>
      </c>
      <c r="K17" t="n">
        <v>0</v>
      </c>
      <c r="L17" t="n">
        <v>0</v>
      </c>
      <c r="M17" t="n">
        <v>2</v>
      </c>
      <c r="N17" t="n">
        <v>0</v>
      </c>
      <c r="O17" t="n">
        <v>1</v>
      </c>
      <c r="P17" t="n">
        <v>1</v>
      </c>
      <c r="Q17" t="n">
        <v>0</v>
      </c>
      <c r="R17" t="n">
        <v>0</v>
      </c>
      <c r="S17" t="n">
        <v>52</v>
      </c>
    </row>
    <row r="18">
      <c r="A18" t="inlineStr">
        <is>
          <t>Improper Maneuvers</t>
        </is>
      </c>
      <c r="B18" t="inlineStr">
        <is>
          <t>Drove left of center on two-way road</t>
        </is>
      </c>
      <c r="C18" t="n">
        <v>0</v>
      </c>
      <c r="D18" t="n">
        <v>0</v>
      </c>
      <c r="E18" t="n">
        <v>0</v>
      </c>
      <c r="F18" t="n">
        <v>0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t="n">
        <v>0</v>
      </c>
      <c r="Q18" t="n">
        <v>0</v>
      </c>
      <c r="R18" t="n">
        <v>0</v>
      </c>
      <c r="S18" t="n">
        <v>0</v>
      </c>
    </row>
    <row r="19">
      <c r="A19" t="inlineStr">
        <is>
          <t>Improper Maneuvers</t>
        </is>
      </c>
      <c r="B19" t="inlineStr">
        <is>
          <t>Drove left of center on two-way road; straddling</t>
        </is>
      </c>
      <c r="C19" t="n">
        <v>0</v>
      </c>
      <c r="D19" t="n">
        <v>0</v>
      </c>
      <c r="E19" t="n">
        <v>1</v>
      </c>
      <c r="F19" t="n">
        <v>1</v>
      </c>
      <c r="G19" t="n">
        <v>2</v>
      </c>
      <c r="H19" t="n">
        <v>0</v>
      </c>
      <c r="I19" t="n">
        <v>0</v>
      </c>
      <c r="J19" t="n">
        <v>0</v>
      </c>
      <c r="K19" t="n">
        <v>0</v>
      </c>
      <c r="L19" t="n">
        <v>0</v>
      </c>
      <c r="M19" t="n">
        <v>0</v>
      </c>
      <c r="N19" t="n">
        <v>0</v>
      </c>
      <c r="O19" t="n">
        <v>0</v>
      </c>
      <c r="P19" t="n">
        <v>0</v>
      </c>
      <c r="Q19" t="n">
        <v>0</v>
      </c>
      <c r="R19" t="n">
        <v>0</v>
      </c>
      <c r="S19" t="n">
        <v>2</v>
      </c>
    </row>
    <row r="20">
      <c r="A20" t="inlineStr">
        <is>
          <t>Improper Maneuvers</t>
        </is>
      </c>
      <c r="B20" t="inlineStr">
        <is>
          <t>Failed to avoid vehicle ahead</t>
        </is>
      </c>
      <c r="C20" t="n">
        <v>0</v>
      </c>
      <c r="D20" t="n">
        <v>0</v>
      </c>
      <c r="E20" t="n">
        <v>8</v>
      </c>
      <c r="F20" t="n">
        <v>32</v>
      </c>
      <c r="G20" t="n">
        <v>40</v>
      </c>
      <c r="H20" t="n">
        <v>0</v>
      </c>
      <c r="I20" t="n">
        <v>0</v>
      </c>
      <c r="J20" t="n">
        <v>0</v>
      </c>
      <c r="K20" t="n">
        <v>0</v>
      </c>
      <c r="L20" t="n">
        <v>0</v>
      </c>
      <c r="M20" t="n">
        <v>0</v>
      </c>
      <c r="N20" t="n">
        <v>0</v>
      </c>
      <c r="O20" t="n">
        <v>0</v>
      </c>
      <c r="P20" t="n">
        <v>0</v>
      </c>
      <c r="Q20" t="n">
        <v>0</v>
      </c>
      <c r="R20" t="n">
        <v>0</v>
      </c>
      <c r="S20" t="n">
        <v>40</v>
      </c>
    </row>
    <row r="21">
      <c r="A21" t="inlineStr">
        <is>
          <t>Improper Maneuvers</t>
        </is>
      </c>
      <c r="B21" t="inlineStr">
        <is>
          <t>Improper change of traffic lanes</t>
        </is>
      </c>
      <c r="C21" t="n">
        <v>0</v>
      </c>
      <c r="D21" t="n">
        <v>0</v>
      </c>
      <c r="E21" t="n">
        <v>0</v>
      </c>
      <c r="F21" t="n">
        <v>0</v>
      </c>
      <c r="G21" t="n">
        <v>0</v>
      </c>
      <c r="H21" t="n">
        <v>0</v>
      </c>
      <c r="I21" t="n">
        <v>0</v>
      </c>
      <c r="J21" t="n">
        <v>0</v>
      </c>
      <c r="K21" t="n">
        <v>0</v>
      </c>
      <c r="L21" t="n">
        <v>0</v>
      </c>
      <c r="M21" t="n">
        <v>0</v>
      </c>
      <c r="N21" t="n">
        <v>0</v>
      </c>
      <c r="O21" t="n">
        <v>0</v>
      </c>
      <c r="P21" t="n">
        <v>0</v>
      </c>
      <c r="Q21" t="n">
        <v>0</v>
      </c>
      <c r="R21" t="n">
        <v>0</v>
      </c>
      <c r="S21" t="n">
        <v>0</v>
      </c>
    </row>
    <row r="22">
      <c r="A22" t="inlineStr">
        <is>
          <t>Improper Maneuvers</t>
        </is>
      </c>
      <c r="B22" t="inlineStr">
        <is>
          <t>Improper overtaking</t>
        </is>
      </c>
      <c r="C22" t="n">
        <v>0</v>
      </c>
      <c r="D22" t="n">
        <v>0</v>
      </c>
      <c r="E22" t="n">
        <v>2</v>
      </c>
      <c r="F22" t="n">
        <v>2</v>
      </c>
      <c r="G22" t="n">
        <v>4</v>
      </c>
      <c r="H22" t="n">
        <v>0</v>
      </c>
      <c r="I22" t="n">
        <v>0</v>
      </c>
      <c r="J22" t="n">
        <v>0</v>
      </c>
      <c r="K22" t="n">
        <v>0</v>
      </c>
      <c r="L22" t="n">
        <v>0</v>
      </c>
      <c r="M22" t="n">
        <v>0</v>
      </c>
      <c r="N22" t="n">
        <v>0</v>
      </c>
      <c r="O22" t="n">
        <v>0</v>
      </c>
      <c r="P22" t="n">
        <v>1</v>
      </c>
      <c r="Q22" t="n">
        <v>0</v>
      </c>
      <c r="R22" t="n">
        <v>0</v>
      </c>
      <c r="S22" t="n">
        <v>3</v>
      </c>
    </row>
    <row r="23">
      <c r="A23" t="inlineStr">
        <is>
          <t>Improper Maneuvers</t>
        </is>
      </c>
      <c r="B23" t="inlineStr">
        <is>
          <t>Improper use of median or shoulder</t>
        </is>
      </c>
      <c r="C23" t="n">
        <v>0</v>
      </c>
      <c r="D23" t="n">
        <v>0</v>
      </c>
      <c r="E23" t="n">
        <v>0</v>
      </c>
      <c r="F23" t="n">
        <v>0</v>
      </c>
      <c r="G23" t="n">
        <v>0</v>
      </c>
      <c r="H23" t="n">
        <v>0</v>
      </c>
      <c r="I23" t="n">
        <v>0</v>
      </c>
      <c r="J23" t="n">
        <v>0</v>
      </c>
      <c r="K23" t="n">
        <v>0</v>
      </c>
      <c r="L23" t="n">
        <v>0</v>
      </c>
      <c r="M23" t="n">
        <v>0</v>
      </c>
      <c r="N23" t="n">
        <v>0</v>
      </c>
      <c r="O23" t="n">
        <v>0</v>
      </c>
      <c r="P23" t="n">
        <v>0</v>
      </c>
      <c r="Q23" t="n">
        <v>0</v>
      </c>
      <c r="R23" t="n">
        <v>0</v>
      </c>
      <c r="S23" t="n">
        <v>0</v>
      </c>
    </row>
    <row r="24">
      <c r="A24" t="inlineStr">
        <is>
          <t>Improper Maneuvers</t>
        </is>
      </c>
      <c r="B24" t="inlineStr">
        <is>
          <t>Made improper turn</t>
        </is>
      </c>
      <c r="C24" t="n">
        <v>0</v>
      </c>
      <c r="D24" t="n">
        <v>0</v>
      </c>
      <c r="E24" t="n">
        <v>0</v>
      </c>
      <c r="F24" t="n">
        <v>4</v>
      </c>
      <c r="G24" t="n">
        <v>4</v>
      </c>
      <c r="H24" t="n">
        <v>0</v>
      </c>
      <c r="I24" t="n">
        <v>0</v>
      </c>
      <c r="J24" t="n">
        <v>0</v>
      </c>
      <c r="K24" t="n">
        <v>0</v>
      </c>
      <c r="L24" t="n">
        <v>0</v>
      </c>
      <c r="M24" t="n">
        <v>0</v>
      </c>
      <c r="N24" t="n">
        <v>0</v>
      </c>
      <c r="O24" t="n">
        <v>0</v>
      </c>
      <c r="P24" t="n">
        <v>0</v>
      </c>
      <c r="Q24" t="n">
        <v>0</v>
      </c>
      <c r="R24" t="n">
        <v>0</v>
      </c>
      <c r="S24" t="n">
        <v>4</v>
      </c>
    </row>
    <row r="25">
      <c r="A25" t="inlineStr">
        <is>
          <t>Improper Maneuvers</t>
        </is>
      </c>
      <c r="B25" t="inlineStr">
        <is>
          <t>Other improper driving</t>
        </is>
      </c>
      <c r="C25" t="n">
        <v>0</v>
      </c>
      <c r="D25" t="n">
        <v>0</v>
      </c>
      <c r="E25" t="n">
        <v>1</v>
      </c>
      <c r="F25" t="n">
        <v>0</v>
      </c>
      <c r="G25" t="n">
        <v>1</v>
      </c>
      <c r="H25" t="n">
        <v>0</v>
      </c>
      <c r="I25" t="n">
        <v>0</v>
      </c>
      <c r="J25" t="n">
        <v>0</v>
      </c>
      <c r="K25" t="n">
        <v>0</v>
      </c>
      <c r="L25" t="n">
        <v>0</v>
      </c>
      <c r="M25" t="n">
        <v>0</v>
      </c>
      <c r="N25" t="n">
        <v>0</v>
      </c>
      <c r="O25" t="n">
        <v>0</v>
      </c>
      <c r="P25" t="n">
        <v>0</v>
      </c>
      <c r="Q25" t="n">
        <v>0</v>
      </c>
      <c r="R25" t="n">
        <v>0</v>
      </c>
      <c r="S25" t="n">
        <v>1</v>
      </c>
    </row>
    <row r="26">
      <c r="A26" t="inlineStr">
        <is>
          <t>Improper Maneuvers</t>
        </is>
      </c>
      <c r="B26" t="inlineStr">
        <is>
          <t>Passed stop sign or red flasher</t>
        </is>
      </c>
      <c r="C26" t="n">
        <v>0</v>
      </c>
      <c r="D26" t="n">
        <v>0</v>
      </c>
      <c r="E26" t="n">
        <v>0</v>
      </c>
      <c r="F26" t="n">
        <v>4</v>
      </c>
      <c r="G26" t="n">
        <v>4</v>
      </c>
      <c r="H26" t="n">
        <v>0</v>
      </c>
      <c r="I26" t="n">
        <v>0</v>
      </c>
      <c r="J26" t="n">
        <v>0</v>
      </c>
      <c r="K26" t="n">
        <v>0</v>
      </c>
      <c r="L26" t="n">
        <v>0</v>
      </c>
      <c r="M26" t="n">
        <v>0</v>
      </c>
      <c r="N26" t="n">
        <v>0</v>
      </c>
      <c r="O26" t="n">
        <v>0</v>
      </c>
      <c r="P26" t="n">
        <v>0</v>
      </c>
      <c r="Q26" t="n">
        <v>0</v>
      </c>
      <c r="R26" t="n">
        <v>0</v>
      </c>
      <c r="S26" t="n">
        <v>4</v>
      </c>
    </row>
    <row r="27">
      <c r="A27" t="inlineStr">
        <is>
          <t>Improper Maneuvers</t>
        </is>
      </c>
      <c r="B27" t="inlineStr">
        <is>
          <t>Wrong way on one-way road; wrong side divided road</t>
        </is>
      </c>
      <c r="C27" t="n">
        <v>0</v>
      </c>
      <c r="D27" t="n">
        <v>0</v>
      </c>
      <c r="E27" t="n">
        <v>0</v>
      </c>
      <c r="F27" t="n">
        <v>0</v>
      </c>
      <c r="G27" t="n">
        <v>0</v>
      </c>
      <c r="H27" t="n">
        <v>0</v>
      </c>
      <c r="I27" t="n">
        <v>0</v>
      </c>
      <c r="J27" t="n">
        <v>0</v>
      </c>
      <c r="K27" t="n">
        <v>0</v>
      </c>
      <c r="L27" t="n">
        <v>0</v>
      </c>
      <c r="M27" t="n">
        <v>0</v>
      </c>
      <c r="N27" t="n">
        <v>0</v>
      </c>
      <c r="O27" t="n">
        <v>0</v>
      </c>
      <c r="P27" t="n">
        <v>0</v>
      </c>
      <c r="Q27" t="n">
        <v>0</v>
      </c>
      <c r="R27" t="n">
        <v>0</v>
      </c>
      <c r="S27" t="n">
        <v>0</v>
      </c>
    </row>
    <row r="28">
      <c r="A28" t="inlineStr">
        <is>
          <t>Improper Maneuvers</t>
        </is>
      </c>
      <c r="B28" t="inlineStr">
        <is>
          <t>Wrong way on one-way roadway</t>
        </is>
      </c>
      <c r="C28" t="n">
        <v>0</v>
      </c>
      <c r="D28" t="n">
        <v>0</v>
      </c>
      <c r="E28" t="n">
        <v>0</v>
      </c>
      <c r="F28" t="n">
        <v>0</v>
      </c>
      <c r="G28" t="n">
        <v>0</v>
      </c>
      <c r="H28" t="n">
        <v>0</v>
      </c>
      <c r="I28" t="n">
        <v>0</v>
      </c>
      <c r="J28" t="n">
        <v>0</v>
      </c>
      <c r="K28" t="n">
        <v>0</v>
      </c>
      <c r="L28" t="n">
        <v>0</v>
      </c>
      <c r="M28" t="n">
        <v>0</v>
      </c>
      <c r="N28" t="n">
        <v>0</v>
      </c>
      <c r="O28" t="n">
        <v>0</v>
      </c>
      <c r="P28" t="n">
        <v>0</v>
      </c>
      <c r="Q28" t="n">
        <v>0</v>
      </c>
      <c r="R28" t="n">
        <v>0</v>
      </c>
      <c r="S28" t="n">
        <v>0</v>
      </c>
    </row>
    <row r="29">
      <c r="A29" t="inlineStr">
        <is>
          <t>Mechanical or Vehicle Issues</t>
        </is>
      </c>
      <c r="B29" t="inlineStr">
        <is>
          <t>Defective steering mechanism</t>
        </is>
      </c>
      <c r="C29" t="n">
        <v>0</v>
      </c>
      <c r="D29" t="n">
        <v>0</v>
      </c>
      <c r="E29" t="n">
        <v>0</v>
      </c>
      <c r="F29" t="n">
        <v>0</v>
      </c>
      <c r="G29" t="n">
        <v>0</v>
      </c>
      <c r="H29" t="n">
        <v>0</v>
      </c>
      <c r="I29" t="n">
        <v>0</v>
      </c>
      <c r="J29" t="n">
        <v>0</v>
      </c>
      <c r="K29" t="n">
        <v>0</v>
      </c>
      <c r="L29" t="n">
        <v>0</v>
      </c>
      <c r="M29" t="n">
        <v>0</v>
      </c>
      <c r="N29" t="n">
        <v>0</v>
      </c>
      <c r="O29" t="n">
        <v>0</v>
      </c>
      <c r="P29" t="n">
        <v>0</v>
      </c>
      <c r="Q29" t="n">
        <v>0</v>
      </c>
      <c r="R29" t="n">
        <v>0</v>
      </c>
      <c r="S29" t="n">
        <v>0</v>
      </c>
    </row>
    <row r="30">
      <c r="A30" t="inlineStr">
        <is>
          <t>Mechanical or Vehicle Issues</t>
        </is>
      </c>
      <c r="B30" t="inlineStr">
        <is>
          <t>Inadequate or no brakes</t>
        </is>
      </c>
      <c r="C30" t="n">
        <v>0</v>
      </c>
      <c r="D30" t="n">
        <v>0</v>
      </c>
      <c r="E30" t="n">
        <v>0</v>
      </c>
      <c r="F30" t="n">
        <v>0</v>
      </c>
      <c r="G30" t="n">
        <v>0</v>
      </c>
      <c r="H30" t="n">
        <v>0</v>
      </c>
      <c r="I30" t="n">
        <v>0</v>
      </c>
      <c r="J30" t="n">
        <v>0</v>
      </c>
      <c r="K30" t="n">
        <v>0</v>
      </c>
      <c r="L30" t="n">
        <v>0</v>
      </c>
      <c r="M30" t="n">
        <v>0</v>
      </c>
      <c r="N30" t="n">
        <v>0</v>
      </c>
      <c r="O30" t="n">
        <v>0</v>
      </c>
      <c r="P30" t="n">
        <v>0</v>
      </c>
      <c r="Q30" t="n">
        <v>0</v>
      </c>
      <c r="R30" t="n">
        <v>0</v>
      </c>
      <c r="S30" t="n">
        <v>0</v>
      </c>
    </row>
    <row r="31">
      <c r="A31" t="inlineStr">
        <is>
          <t>Mechanical or Vehicle Issues</t>
        </is>
      </c>
      <c r="B31" t="inlineStr">
        <is>
          <t>Mechanical defect</t>
        </is>
      </c>
      <c r="C31" t="n">
        <v>0</v>
      </c>
      <c r="D31" t="n">
        <v>0</v>
      </c>
      <c r="E31" t="n">
        <v>0</v>
      </c>
      <c r="F31" t="n">
        <v>0</v>
      </c>
      <c r="G31" t="n">
        <v>0</v>
      </c>
      <c r="H31" t="n">
        <v>0</v>
      </c>
      <c r="I31" t="n">
        <v>0</v>
      </c>
      <c r="J31" t="n">
        <v>0</v>
      </c>
      <c r="K31" t="n">
        <v>0</v>
      </c>
      <c r="L31" t="n">
        <v>0</v>
      </c>
      <c r="M31" t="n">
        <v>0</v>
      </c>
      <c r="N31" t="n">
        <v>0</v>
      </c>
      <c r="O31" t="n">
        <v>0</v>
      </c>
      <c r="P31" t="n">
        <v>0</v>
      </c>
      <c r="Q31" t="n">
        <v>0</v>
      </c>
      <c r="R31" t="n">
        <v>0</v>
      </c>
      <c r="S31" t="n">
        <v>0</v>
      </c>
    </row>
    <row r="32">
      <c r="A32" t="inlineStr">
        <is>
          <t>Mechanical or Vehicle Issues</t>
        </is>
      </c>
      <c r="B32" t="inlineStr">
        <is>
          <t>Tire Failure</t>
        </is>
      </c>
      <c r="C32" t="n">
        <v>0</v>
      </c>
      <c r="D32" t="n">
        <v>0</v>
      </c>
      <c r="E32" t="n">
        <v>0</v>
      </c>
      <c r="F32" t="n">
        <v>0</v>
      </c>
      <c r="G32" t="n">
        <v>0</v>
      </c>
      <c r="H32" t="n">
        <v>0</v>
      </c>
      <c r="I32" t="n">
        <v>0</v>
      </c>
      <c r="J32" t="n">
        <v>0</v>
      </c>
      <c r="K32" t="n">
        <v>0</v>
      </c>
      <c r="L32" t="n">
        <v>0</v>
      </c>
      <c r="M32" t="n">
        <v>0</v>
      </c>
      <c r="N32" t="n">
        <v>0</v>
      </c>
      <c r="O32" t="n">
        <v>0</v>
      </c>
      <c r="P32" t="n">
        <v>0</v>
      </c>
      <c r="Q32" t="n">
        <v>0</v>
      </c>
      <c r="R32" t="n">
        <v>0</v>
      </c>
      <c r="S32" t="n">
        <v>0</v>
      </c>
    </row>
    <row r="33">
      <c r="A33" t="inlineStr">
        <is>
          <t>Mechanical or Vehicle Issues</t>
        </is>
      </c>
      <c r="B33" t="inlineStr">
        <is>
          <t>Vehicle improperly parked</t>
        </is>
      </c>
      <c r="C33" t="n">
        <v>0</v>
      </c>
      <c r="D33" t="n">
        <v>0</v>
      </c>
      <c r="E33" t="n">
        <v>0</v>
      </c>
      <c r="F33" t="n">
        <v>1</v>
      </c>
      <c r="G33" t="n">
        <v>1</v>
      </c>
      <c r="H33" t="n">
        <v>0</v>
      </c>
      <c r="I33" t="n">
        <v>0</v>
      </c>
      <c r="J33" t="n">
        <v>0</v>
      </c>
      <c r="K33" t="n">
        <v>0</v>
      </c>
      <c r="L33" t="n">
        <v>0</v>
      </c>
      <c r="M33" t="n">
        <v>0</v>
      </c>
      <c r="N33" t="n">
        <v>0</v>
      </c>
      <c r="O33" t="n">
        <v>0</v>
      </c>
      <c r="P33" t="n">
        <v>0</v>
      </c>
      <c r="Q33" t="n">
        <v>0</v>
      </c>
      <c r="R33" t="n">
        <v>0</v>
      </c>
      <c r="S33" t="n">
        <v>1</v>
      </c>
    </row>
    <row r="34">
      <c r="A34" t="inlineStr">
        <is>
          <t>Mechanical or Vehicle Issues</t>
        </is>
      </c>
      <c r="B34" t="inlineStr">
        <is>
          <t>Vehicle lost load or load shifted</t>
        </is>
      </c>
      <c r="C34" t="n">
        <v>0</v>
      </c>
      <c r="D34" t="n">
        <v>0</v>
      </c>
      <c r="E34" t="n">
        <v>0</v>
      </c>
      <c r="F34" t="n">
        <v>0</v>
      </c>
      <c r="G34" t="n">
        <v>0</v>
      </c>
      <c r="H34" t="n">
        <v>0</v>
      </c>
      <c r="I34" t="n">
        <v>0</v>
      </c>
      <c r="J34" t="n">
        <v>0</v>
      </c>
      <c r="K34" t="n">
        <v>0</v>
      </c>
      <c r="L34" t="n">
        <v>0</v>
      </c>
      <c r="M34" t="n">
        <v>0</v>
      </c>
      <c r="N34" t="n">
        <v>0</v>
      </c>
      <c r="O34" t="n">
        <v>0</v>
      </c>
      <c r="P34" t="n">
        <v>0</v>
      </c>
      <c r="Q34" t="n">
        <v>0</v>
      </c>
      <c r="R34" t="n">
        <v>0</v>
      </c>
      <c r="S34" t="n">
        <v>0</v>
      </c>
    </row>
    <row r="35">
      <c r="A35" t="inlineStr">
        <is>
          <t>No Cause</t>
        </is>
      </c>
      <c r="B35" t="inlineStr">
        <is>
          <t>No cause associated at this level</t>
        </is>
      </c>
      <c r="C35" t="n">
        <v>0</v>
      </c>
      <c r="D35" t="n">
        <v>0</v>
      </c>
      <c r="E35" t="n">
        <v>0</v>
      </c>
      <c r="F35" t="n">
        <v>0</v>
      </c>
      <c r="G35" t="n">
        <v>0</v>
      </c>
      <c r="H35" t="n">
        <v>0</v>
      </c>
      <c r="I35" t="n">
        <v>0</v>
      </c>
      <c r="J35" t="n">
        <v>0</v>
      </c>
      <c r="K35" t="n">
        <v>0</v>
      </c>
      <c r="L35" t="n">
        <v>0</v>
      </c>
      <c r="M35" t="n">
        <v>0</v>
      </c>
      <c r="N35" t="n">
        <v>0</v>
      </c>
      <c r="O35" t="n">
        <v>0</v>
      </c>
      <c r="P35" t="n">
        <v>0</v>
      </c>
      <c r="Q35" t="n">
        <v>0</v>
      </c>
      <c r="R35" t="n">
        <v>0</v>
      </c>
      <c r="S35" t="n">
        <v>0</v>
      </c>
    </row>
    <row r="36">
      <c r="A36" t="inlineStr">
        <is>
          <t>Non-Motorist Related Issues</t>
        </is>
      </c>
      <c r="B36" t="inlineStr">
        <is>
          <t>Non-motorist clothing not visible</t>
        </is>
      </c>
      <c r="C36" t="n">
        <v>0</v>
      </c>
      <c r="D36" t="n">
        <v>0</v>
      </c>
      <c r="E36" t="n">
        <v>0</v>
      </c>
      <c r="F36" t="n">
        <v>0</v>
      </c>
      <c r="G36" t="n">
        <v>0</v>
      </c>
      <c r="H36" t="n">
        <v>0</v>
      </c>
      <c r="I36" t="n">
        <v>0</v>
      </c>
      <c r="J36" t="n">
        <v>0</v>
      </c>
      <c r="K36" t="n">
        <v>0</v>
      </c>
      <c r="L36" t="n">
        <v>0</v>
      </c>
      <c r="M36" t="n">
        <v>0</v>
      </c>
      <c r="N36" t="n">
        <v>0</v>
      </c>
      <c r="O36" t="n">
        <v>0</v>
      </c>
      <c r="P36" t="n">
        <v>0</v>
      </c>
      <c r="Q36" t="n">
        <v>0</v>
      </c>
      <c r="R36" t="n">
        <v>0</v>
      </c>
      <c r="S36" t="n">
        <v>0</v>
      </c>
    </row>
    <row r="37">
      <c r="A37" t="inlineStr">
        <is>
          <t>Non-Motorist Related Issues</t>
        </is>
      </c>
      <c r="B37" t="inlineStr">
        <is>
          <t>Non-motorist illegally in roadway</t>
        </is>
      </c>
      <c r="C37" t="n">
        <v>0</v>
      </c>
      <c r="D37" t="n">
        <v>0</v>
      </c>
      <c r="E37" t="n">
        <v>0</v>
      </c>
      <c r="F37" t="n">
        <v>1</v>
      </c>
      <c r="G37" t="n">
        <v>1</v>
      </c>
      <c r="H37" t="n">
        <v>0</v>
      </c>
      <c r="I37" t="n">
        <v>0</v>
      </c>
      <c r="J37" t="n">
        <v>1</v>
      </c>
      <c r="K37" t="n">
        <v>0</v>
      </c>
      <c r="L37" t="n">
        <v>0</v>
      </c>
      <c r="M37" t="n">
        <v>0</v>
      </c>
      <c r="N37" t="n">
        <v>0</v>
      </c>
      <c r="O37" t="n">
        <v>0</v>
      </c>
      <c r="P37" t="n">
        <v>0</v>
      </c>
      <c r="Q37" t="n">
        <v>0</v>
      </c>
      <c r="R37" t="n">
        <v>0</v>
      </c>
      <c r="S37" t="n">
        <v>0</v>
      </c>
    </row>
    <row r="38">
      <c r="A38" t="inlineStr">
        <is>
          <t>Non-Motorist Related Issues</t>
        </is>
      </c>
      <c r="B38" t="inlineStr">
        <is>
          <t>Non-Motorist Inattention</t>
        </is>
      </c>
      <c r="C38" t="n">
        <v>0</v>
      </c>
      <c r="D38" t="n">
        <v>0</v>
      </c>
      <c r="E38" t="n">
        <v>0</v>
      </c>
      <c r="F38" t="n">
        <v>0</v>
      </c>
      <c r="G38" t="n">
        <v>0</v>
      </c>
      <c r="H38" t="n">
        <v>0</v>
      </c>
      <c r="I38" t="n">
        <v>0</v>
      </c>
      <c r="J38" t="n">
        <v>0</v>
      </c>
      <c r="K38" t="n">
        <v>0</v>
      </c>
      <c r="L38" t="n">
        <v>0</v>
      </c>
      <c r="M38" t="n">
        <v>0</v>
      </c>
      <c r="N38" t="n">
        <v>0</v>
      </c>
      <c r="O38" t="n">
        <v>0</v>
      </c>
      <c r="P38" t="n">
        <v>0</v>
      </c>
      <c r="Q38" t="n">
        <v>0</v>
      </c>
      <c r="R38" t="n">
        <v>0</v>
      </c>
      <c r="S38" t="n">
        <v>0</v>
      </c>
    </row>
    <row r="39">
      <c r="A39" t="inlineStr">
        <is>
          <t>Non-Motorist Related Issues</t>
        </is>
      </c>
      <c r="B39" t="inlineStr">
        <is>
          <t>Non-motorist not visible; non-reflective clothing</t>
        </is>
      </c>
      <c r="C39" t="n">
        <v>0</v>
      </c>
      <c r="D39" t="n">
        <v>0</v>
      </c>
      <c r="E39" t="n">
        <v>0</v>
      </c>
      <c r="F39" t="n">
        <v>1</v>
      </c>
      <c r="G39" t="n">
        <v>1</v>
      </c>
      <c r="H39" t="n">
        <v>0</v>
      </c>
      <c r="I39" t="n">
        <v>0</v>
      </c>
      <c r="J39" t="n">
        <v>1</v>
      </c>
      <c r="K39" t="n">
        <v>0</v>
      </c>
      <c r="L39" t="n">
        <v>0</v>
      </c>
      <c r="M39" t="n">
        <v>0</v>
      </c>
      <c r="N39" t="n">
        <v>0</v>
      </c>
      <c r="O39" t="n">
        <v>0</v>
      </c>
      <c r="P39" t="n">
        <v>0</v>
      </c>
      <c r="Q39" t="n">
        <v>0</v>
      </c>
      <c r="R39" t="n">
        <v>0</v>
      </c>
      <c r="S39" t="n">
        <v>0</v>
      </c>
    </row>
    <row r="40">
      <c r="A40" t="inlineStr">
        <is>
          <t>Speed</t>
        </is>
      </c>
      <c r="B40" t="inlineStr">
        <is>
          <t>Driving in excess of posted speed</t>
        </is>
      </c>
      <c r="C40" t="n">
        <v>0</v>
      </c>
      <c r="D40" t="n">
        <v>0</v>
      </c>
      <c r="E40" t="n">
        <v>0</v>
      </c>
      <c r="F40" t="n">
        <v>0</v>
      </c>
      <c r="G40" t="n">
        <v>0</v>
      </c>
      <c r="H40" t="n">
        <v>0</v>
      </c>
      <c r="I40" t="n">
        <v>0</v>
      </c>
      <c r="J40" t="n">
        <v>0</v>
      </c>
      <c r="K40" t="n">
        <v>0</v>
      </c>
      <c r="L40" t="n">
        <v>0</v>
      </c>
      <c r="M40" t="n">
        <v>0</v>
      </c>
      <c r="N40" t="n">
        <v>0</v>
      </c>
      <c r="O40" t="n">
        <v>0</v>
      </c>
      <c r="P40" t="n">
        <v>0</v>
      </c>
      <c r="Q40" t="n">
        <v>0</v>
      </c>
      <c r="R40" t="n">
        <v>0</v>
      </c>
      <c r="S40" t="n">
        <v>0</v>
      </c>
    </row>
    <row r="41">
      <c r="A41" t="inlineStr">
        <is>
          <t>Speed</t>
        </is>
      </c>
      <c r="B41" t="inlineStr">
        <is>
          <t>Speed Racing (per PAR)</t>
        </is>
      </c>
      <c r="C41" t="n">
        <v>0</v>
      </c>
      <c r="D41" t="n">
        <v>0</v>
      </c>
      <c r="E41" t="n">
        <v>0</v>
      </c>
      <c r="F41" t="n">
        <v>0</v>
      </c>
      <c r="G41" t="n">
        <v>0</v>
      </c>
      <c r="H41" t="n">
        <v>0</v>
      </c>
      <c r="I41" t="n">
        <v>0</v>
      </c>
      <c r="J41" t="n">
        <v>0</v>
      </c>
      <c r="K41" t="n">
        <v>0</v>
      </c>
      <c r="L41" t="n">
        <v>0</v>
      </c>
      <c r="M41" t="n">
        <v>0</v>
      </c>
      <c r="N41" t="n">
        <v>0</v>
      </c>
      <c r="O41" t="n">
        <v>0</v>
      </c>
      <c r="P41" t="n">
        <v>0</v>
      </c>
      <c r="Q41" t="n">
        <v>0</v>
      </c>
      <c r="R41" t="n">
        <v>0</v>
      </c>
      <c r="S41" t="n">
        <v>0</v>
      </c>
    </row>
    <row r="42">
      <c r="A42" t="inlineStr">
        <is>
          <t>Speed</t>
        </is>
      </c>
      <c r="B42" t="inlineStr">
        <is>
          <t>Too fast for conditions (not exceed posted speed)</t>
        </is>
      </c>
      <c r="C42" t="n">
        <v>0</v>
      </c>
      <c r="D42" t="n">
        <v>0</v>
      </c>
      <c r="E42" t="n">
        <v>0</v>
      </c>
      <c r="F42" t="n">
        <v>2</v>
      </c>
      <c r="G42" t="n">
        <v>2</v>
      </c>
      <c r="H42" t="n">
        <v>0</v>
      </c>
      <c r="I42" t="n">
        <v>0</v>
      </c>
      <c r="J42" t="n">
        <v>0</v>
      </c>
      <c r="K42" t="n">
        <v>0</v>
      </c>
      <c r="L42" t="n">
        <v>0</v>
      </c>
      <c r="M42" t="n">
        <v>0</v>
      </c>
      <c r="N42" t="n">
        <v>0</v>
      </c>
      <c r="O42" t="n">
        <v>0</v>
      </c>
      <c r="P42" t="n">
        <v>0</v>
      </c>
      <c r="Q42" t="n">
        <v>0</v>
      </c>
      <c r="R42" t="n">
        <v>0</v>
      </c>
      <c r="S42" t="n">
        <v>2</v>
      </c>
    </row>
    <row r="43">
      <c r="A43" t="inlineStr">
        <is>
          <t>Unknown Cause</t>
        </is>
      </c>
      <c r="B43" t="inlineStr">
        <is>
          <t>Unknown</t>
        </is>
      </c>
      <c r="C43" t="n">
        <v>0</v>
      </c>
      <c r="D43" t="n">
        <v>0</v>
      </c>
      <c r="E43" t="n">
        <v>0</v>
      </c>
      <c r="F43" t="n">
        <v>0</v>
      </c>
      <c r="G43" t="n">
        <v>0</v>
      </c>
      <c r="H43" t="n">
        <v>0</v>
      </c>
      <c r="I43" t="n">
        <v>0</v>
      </c>
      <c r="J43" t="n">
        <v>0</v>
      </c>
      <c r="K43" t="n">
        <v>0</v>
      </c>
      <c r="L43" t="n">
        <v>0</v>
      </c>
      <c r="M43" t="n">
        <v>0</v>
      </c>
      <c r="N43" t="n">
        <v>0</v>
      </c>
      <c r="O43" t="n">
        <v>0</v>
      </c>
      <c r="P43" t="n">
        <v>0</v>
      </c>
      <c r="Q43" t="n">
        <v>0</v>
      </c>
      <c r="R43" t="n">
        <v>0</v>
      </c>
      <c r="S43" t="n">
        <v>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2024-11-07T16:41:30Z</dcterms:created>
  <dcterms:modified xmlns:dcterms="http://purl.org/dc/terms/" xmlns:xsi="http://www.w3.org/2001/XMLSchema-instance" xsi:type="dcterms:W3CDTF">2024-11-07T16:41:30Z</dcterms:modified>
</cp:coreProperties>
</file>