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Default Extension="vml" ContentType="application/vnd.openxmlformats-officedocument.vmlDrawing"/>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460" windowWidth="32767" windowHeight="15540" tabRatio="881" activeTab="2"/>
  </bookViews>
  <sheets>
    <sheet name="legend" sheetId="1" r:id="rId1"/>
    <sheet name="summary" sheetId="2" r:id="rId2"/>
    <sheet name="charts" sheetId="3" r:id="rId3"/>
    <sheet name="1" sheetId="4" r:id="rId4"/>
    <sheet name="2" sheetId="5" r:id="rId5"/>
    <sheet name="3" sheetId="6" r:id="rId6"/>
    <sheet name="4" sheetId="7" r:id="rId7"/>
    <sheet name="5" sheetId="8" r:id="rId8"/>
    <sheet name="6" sheetId="9" r:id="rId9"/>
    <sheet name="7" sheetId="10" r:id="rId10"/>
    <sheet name="8" sheetId="11" r:id="rId11"/>
    <sheet name="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r:id="rId21"/>
    <sheet name="19" sheetId="22" r:id="rId22"/>
    <sheet name="20" sheetId="23" r:id="rId23"/>
    <sheet name="21" sheetId="24" r:id="rId24"/>
    <sheet name="22" sheetId="25" r:id="rId25"/>
    <sheet name="23" sheetId="26" r:id="rId26"/>
  </sheets>
  <definedNames>
    <definedName name="_ftn1" localSheetId="3">'1'!$D$45</definedName>
    <definedName name="_ftn1" localSheetId="12">'10'!$D$45</definedName>
    <definedName name="_ftn1" localSheetId="13">'11'!$D$45</definedName>
    <definedName name="_ftn1" localSheetId="14">'12'!$D$45</definedName>
    <definedName name="_ftn1" localSheetId="15">'13'!$D$45</definedName>
    <definedName name="_ftn1" localSheetId="16">'14'!$D$45</definedName>
    <definedName name="_ftn1" localSheetId="17">'15'!$D$45</definedName>
    <definedName name="_ftn1" localSheetId="18">'16'!$D$45</definedName>
    <definedName name="_ftn1" localSheetId="19">'17'!$D$45</definedName>
    <definedName name="_ftn1" localSheetId="20">'18'!$D$45</definedName>
    <definedName name="_ftn1" localSheetId="21">'19'!$D$45</definedName>
    <definedName name="_ftn1" localSheetId="4">'2'!$D$45</definedName>
    <definedName name="_ftn1" localSheetId="22">'20'!$D$45</definedName>
    <definedName name="_ftn1" localSheetId="23">'21'!$D$45</definedName>
    <definedName name="_ftn1" localSheetId="24">'22'!$D$45</definedName>
    <definedName name="_ftn1" localSheetId="25">'23'!$D$45</definedName>
    <definedName name="_ftn1" localSheetId="5">'3'!$D$45</definedName>
    <definedName name="_ftn1" localSheetId="6">'4'!$D$45</definedName>
    <definedName name="_ftn1" localSheetId="7">'5'!$D$45</definedName>
    <definedName name="_ftn1" localSheetId="8">'6'!$D$45</definedName>
    <definedName name="_ftn1" localSheetId="9">'7'!$D$45</definedName>
    <definedName name="_ftn1" localSheetId="10">'8'!$D$45</definedName>
    <definedName name="_ftn1" localSheetId="11">'9'!$D$45</definedName>
    <definedName name="_ftn2" localSheetId="3">'1'!$D$47</definedName>
    <definedName name="_ftn2" localSheetId="12">'10'!$D$47</definedName>
    <definedName name="_ftn2" localSheetId="13">'11'!$D$47</definedName>
    <definedName name="_ftn2" localSheetId="14">'12'!$D$47</definedName>
    <definedName name="_ftn2" localSheetId="15">'13'!$D$47</definedName>
    <definedName name="_ftn2" localSheetId="16">'14'!$D$47</definedName>
    <definedName name="_ftn2" localSheetId="17">'15'!$D$47</definedName>
    <definedName name="_ftn2" localSheetId="18">'16'!$D$47</definedName>
    <definedName name="_ftn2" localSheetId="19">'17'!$D$47</definedName>
    <definedName name="_ftn2" localSheetId="20">'18'!$D$47</definedName>
    <definedName name="_ftn2" localSheetId="21">'19'!$D$47</definedName>
    <definedName name="_ftn2" localSheetId="4">'2'!$D$47</definedName>
    <definedName name="_ftn2" localSheetId="22">'20'!$D$47</definedName>
    <definedName name="_ftn2" localSheetId="23">'21'!$D$47</definedName>
    <definedName name="_ftn2" localSheetId="24">'22'!$D$47</definedName>
    <definedName name="_ftn2" localSheetId="25">'23'!$D$47</definedName>
    <definedName name="_ftn2" localSheetId="5">'3'!$D$47</definedName>
    <definedName name="_ftn2" localSheetId="6">'4'!$D$47</definedName>
    <definedName name="_ftn2" localSheetId="7">'5'!$D$47</definedName>
    <definedName name="_ftn2" localSheetId="8">'6'!$D$47</definedName>
    <definedName name="_ftn2" localSheetId="9">'7'!$D$47</definedName>
    <definedName name="_ftn2" localSheetId="10">'8'!$D$47</definedName>
    <definedName name="_ftn2" localSheetId="11">'9'!$D$47</definedName>
    <definedName name="_ftn3" localSheetId="3">'1'!$D$48</definedName>
    <definedName name="_ftn3" localSheetId="12">'10'!$D$48</definedName>
    <definedName name="_ftn3" localSheetId="13">'11'!$D$48</definedName>
    <definedName name="_ftn3" localSheetId="14">'12'!$D$48</definedName>
    <definedName name="_ftn3" localSheetId="15">'13'!$D$48</definedName>
    <definedName name="_ftn3" localSheetId="16">'14'!$D$48</definedName>
    <definedName name="_ftn3" localSheetId="17">'15'!$D$48</definedName>
    <definedName name="_ftn3" localSheetId="18">'16'!$D$48</definedName>
    <definedName name="_ftn3" localSheetId="19">'17'!$D$48</definedName>
    <definedName name="_ftn3" localSheetId="20">'18'!$D$48</definedName>
    <definedName name="_ftn3" localSheetId="21">'19'!$D$48</definedName>
    <definedName name="_ftn3" localSheetId="4">'2'!$D$48</definedName>
    <definedName name="_ftn3" localSheetId="22">'20'!$D$48</definedName>
    <definedName name="_ftn3" localSheetId="23">'21'!$D$48</definedName>
    <definedName name="_ftn3" localSheetId="24">'22'!$D$48</definedName>
    <definedName name="_ftn3" localSheetId="25">'23'!$D$48</definedName>
    <definedName name="_ftn3" localSheetId="5">'3'!$D$48</definedName>
    <definedName name="_ftn3" localSheetId="6">'4'!$D$48</definedName>
    <definedName name="_ftn3" localSheetId="7">'5'!$D$48</definedName>
    <definedName name="_ftn3" localSheetId="8">'6'!$D$48</definedName>
    <definedName name="_ftn3" localSheetId="9">'7'!$D$48</definedName>
    <definedName name="_ftn3" localSheetId="10">'8'!$D$48</definedName>
    <definedName name="_ftn3" localSheetId="11">'9'!$D$48</definedName>
    <definedName name="_ftn4" localSheetId="3">'1'!$D$49</definedName>
    <definedName name="_ftn4" localSheetId="12">'10'!$D$49</definedName>
    <definedName name="_ftn4" localSheetId="13">'11'!$D$49</definedName>
    <definedName name="_ftn4" localSheetId="14">'12'!$D$49</definedName>
    <definedName name="_ftn4" localSheetId="15">'13'!$D$49</definedName>
    <definedName name="_ftn4" localSheetId="16">'14'!$D$49</definedName>
    <definedName name="_ftn4" localSheetId="17">'15'!$D$49</definedName>
    <definedName name="_ftn4" localSheetId="18">'16'!$D$49</definedName>
    <definedName name="_ftn4" localSheetId="19">'17'!$D$49</definedName>
    <definedName name="_ftn4" localSheetId="20">'18'!$D$49</definedName>
    <definedName name="_ftn4" localSheetId="21">'19'!$D$49</definedName>
    <definedName name="_ftn4" localSheetId="4">'2'!$D$49</definedName>
    <definedName name="_ftn4" localSheetId="22">'20'!$D$49</definedName>
    <definedName name="_ftn4" localSheetId="23">'21'!$D$49</definedName>
    <definedName name="_ftn4" localSheetId="24">'22'!$D$49</definedName>
    <definedName name="_ftn4" localSheetId="25">'23'!$D$49</definedName>
    <definedName name="_ftn4" localSheetId="5">'3'!$D$49</definedName>
    <definedName name="_ftn4" localSheetId="6">'4'!$D$49</definedName>
    <definedName name="_ftn4" localSheetId="7">'5'!$D$49</definedName>
    <definedName name="_ftn4" localSheetId="8">'6'!$D$49</definedName>
    <definedName name="_ftn4" localSheetId="9">'7'!$D$49</definedName>
    <definedName name="_ftn4" localSheetId="10">'8'!$D$49</definedName>
    <definedName name="_ftn4" localSheetId="11">'9'!$D$49</definedName>
    <definedName name="_ftn5" localSheetId="3">'1'!$D$50</definedName>
    <definedName name="_ftn5" localSheetId="12">'10'!$D$50</definedName>
    <definedName name="_ftn5" localSheetId="13">'11'!$D$50</definedName>
    <definedName name="_ftn5" localSheetId="14">'12'!$D$50</definedName>
    <definedName name="_ftn5" localSheetId="15">'13'!$D$50</definedName>
    <definedName name="_ftn5" localSheetId="16">'14'!$D$50</definedName>
    <definedName name="_ftn5" localSheetId="17">'15'!$D$50</definedName>
    <definedName name="_ftn5" localSheetId="18">'16'!$D$50</definedName>
    <definedName name="_ftn5" localSheetId="19">'17'!$D$50</definedName>
    <definedName name="_ftn5" localSheetId="20">'18'!$D$50</definedName>
    <definedName name="_ftn5" localSheetId="21">'19'!$D$50</definedName>
    <definedName name="_ftn5" localSheetId="4">'2'!$D$50</definedName>
    <definedName name="_ftn5" localSheetId="22">'20'!$D$50</definedName>
    <definedName name="_ftn5" localSheetId="23">'21'!$D$50</definedName>
    <definedName name="_ftn5" localSheetId="24">'22'!$D$50</definedName>
    <definedName name="_ftn5" localSheetId="25">'23'!$D$50</definedName>
    <definedName name="_ftn5" localSheetId="5">'3'!$D$50</definedName>
    <definedName name="_ftn5" localSheetId="6">'4'!$D$50</definedName>
    <definedName name="_ftn5" localSheetId="7">'5'!$D$50</definedName>
    <definedName name="_ftn5" localSheetId="8">'6'!$D$50</definedName>
    <definedName name="_ftn5" localSheetId="9">'7'!$D$50</definedName>
    <definedName name="_ftn5" localSheetId="10">'8'!$D$50</definedName>
    <definedName name="_ftn5" localSheetId="11">'9'!$D$50</definedName>
    <definedName name="_ftnref1" localSheetId="3">'1'!#REF!</definedName>
    <definedName name="_ftnref1" localSheetId="12">'10'!#REF!</definedName>
    <definedName name="_ftnref1" localSheetId="13">'11'!#REF!</definedName>
    <definedName name="_ftnref1" localSheetId="14">'12'!#REF!</definedName>
    <definedName name="_ftnref1" localSheetId="15">'13'!#REF!</definedName>
    <definedName name="_ftnref1" localSheetId="16">'14'!#REF!</definedName>
    <definedName name="_ftnref1" localSheetId="17">'15'!#REF!</definedName>
    <definedName name="_ftnref1" localSheetId="18">'16'!#REF!</definedName>
    <definedName name="_ftnref1" localSheetId="19">'17'!#REF!</definedName>
    <definedName name="_ftnref1" localSheetId="20">'18'!#REF!</definedName>
    <definedName name="_ftnref1" localSheetId="21">'19'!#REF!</definedName>
    <definedName name="_ftnref1" localSheetId="4">'2'!#REF!</definedName>
    <definedName name="_ftnref1" localSheetId="22">'20'!#REF!</definedName>
    <definedName name="_ftnref1" localSheetId="23">'21'!#REF!</definedName>
    <definedName name="_ftnref1" localSheetId="24">'22'!#REF!</definedName>
    <definedName name="_ftnref1" localSheetId="25">'23'!#REF!</definedName>
    <definedName name="_ftnref1" localSheetId="5">'3'!#REF!</definedName>
    <definedName name="_ftnref1" localSheetId="6">'4'!#REF!</definedName>
    <definedName name="_ftnref1" localSheetId="7">'5'!#REF!</definedName>
    <definedName name="_ftnref1" localSheetId="8">'6'!#REF!</definedName>
    <definedName name="_ftnref1" localSheetId="9">'7'!#REF!</definedName>
    <definedName name="_ftnref1" localSheetId="10">'8'!#REF!</definedName>
    <definedName name="_ftnref1" localSheetId="11">'9'!#REF!</definedName>
    <definedName name="_ftnref2" localSheetId="3">'1'!$D$15</definedName>
    <definedName name="_ftnref2" localSheetId="12">'10'!$D$15</definedName>
    <definedName name="_ftnref2" localSheetId="13">'11'!$D$15</definedName>
    <definedName name="_ftnref2" localSheetId="14">'12'!$D$15</definedName>
    <definedName name="_ftnref2" localSheetId="15">'13'!$D$15</definedName>
    <definedName name="_ftnref2" localSheetId="16">'14'!$D$15</definedName>
    <definedName name="_ftnref2" localSheetId="17">'15'!$D$15</definedName>
    <definedName name="_ftnref2" localSheetId="18">'16'!$D$15</definedName>
    <definedName name="_ftnref2" localSheetId="19">'17'!$D$15</definedName>
    <definedName name="_ftnref2" localSheetId="20">'18'!$D$15</definedName>
    <definedName name="_ftnref2" localSheetId="21">'19'!$D$15</definedName>
    <definedName name="_ftnref2" localSheetId="4">'2'!$D$15</definedName>
    <definedName name="_ftnref2" localSheetId="22">'20'!$D$15</definedName>
    <definedName name="_ftnref2" localSheetId="23">'21'!$D$15</definedName>
    <definedName name="_ftnref2" localSheetId="24">'22'!$D$15</definedName>
    <definedName name="_ftnref2" localSheetId="25">'23'!$D$15</definedName>
    <definedName name="_ftnref2" localSheetId="5">'3'!$D$15</definedName>
    <definedName name="_ftnref2" localSheetId="6">'4'!$D$15</definedName>
    <definedName name="_ftnref2" localSheetId="7">'5'!$D$15</definedName>
    <definedName name="_ftnref2" localSheetId="8">'6'!$D$15</definedName>
    <definedName name="_ftnref2" localSheetId="9">'7'!$D$15</definedName>
    <definedName name="_ftnref2" localSheetId="10">'8'!$D$15</definedName>
    <definedName name="_ftnref2" localSheetId="11">'9'!$D$15</definedName>
    <definedName name="_ftnref3" localSheetId="3">'1'!$D$38</definedName>
    <definedName name="_ftnref3" localSheetId="12">'10'!$D$38</definedName>
    <definedName name="_ftnref3" localSheetId="13">'11'!$D$38</definedName>
    <definedName name="_ftnref3" localSheetId="14">'12'!$D$38</definedName>
    <definedName name="_ftnref3" localSheetId="15">'13'!$D$38</definedName>
    <definedName name="_ftnref3" localSheetId="16">'14'!$D$38</definedName>
    <definedName name="_ftnref3" localSheetId="17">'15'!$D$38</definedName>
    <definedName name="_ftnref3" localSheetId="18">'16'!$D$38</definedName>
    <definedName name="_ftnref3" localSheetId="19">'17'!$D$38</definedName>
    <definedName name="_ftnref3" localSheetId="20">'18'!$D$38</definedName>
    <definedName name="_ftnref3" localSheetId="21">'19'!$D$38</definedName>
    <definedName name="_ftnref3" localSheetId="4">'2'!$D$38</definedName>
    <definedName name="_ftnref3" localSheetId="22">'20'!$D$38</definedName>
    <definedName name="_ftnref3" localSheetId="23">'21'!$D$38</definedName>
    <definedName name="_ftnref3" localSheetId="24">'22'!$D$38</definedName>
    <definedName name="_ftnref3" localSheetId="25">'23'!$D$38</definedName>
    <definedName name="_ftnref3" localSheetId="5">'3'!$D$38</definedName>
    <definedName name="_ftnref3" localSheetId="6">'4'!$D$38</definedName>
    <definedName name="_ftnref3" localSheetId="7">'5'!$D$38</definedName>
    <definedName name="_ftnref3" localSheetId="8">'6'!$D$38</definedName>
    <definedName name="_ftnref3" localSheetId="9">'7'!$D$38</definedName>
    <definedName name="_ftnref3" localSheetId="10">'8'!$D$38</definedName>
    <definedName name="_ftnref3" localSheetId="11">'9'!$D$38</definedName>
    <definedName name="_ftnref4" localSheetId="3">'1'!$D$29</definedName>
    <definedName name="_ftnref4" localSheetId="12">'10'!$D$29</definedName>
    <definedName name="_ftnref4" localSheetId="13">'11'!$D$29</definedName>
    <definedName name="_ftnref4" localSheetId="14">'12'!$D$29</definedName>
    <definedName name="_ftnref4" localSheetId="15">'13'!$D$29</definedName>
    <definedName name="_ftnref4" localSheetId="16">'14'!$D$29</definedName>
    <definedName name="_ftnref4" localSheetId="17">'15'!$D$29</definedName>
    <definedName name="_ftnref4" localSheetId="18">'16'!$D$29</definedName>
    <definedName name="_ftnref4" localSheetId="19">'17'!$D$29</definedName>
    <definedName name="_ftnref4" localSheetId="20">'18'!$D$29</definedName>
    <definedName name="_ftnref4" localSheetId="21">'19'!$D$29</definedName>
    <definedName name="_ftnref4" localSheetId="4">'2'!$D$29</definedName>
    <definedName name="_ftnref4" localSheetId="22">'20'!$D$29</definedName>
    <definedName name="_ftnref4" localSheetId="23">'21'!$D$29</definedName>
    <definedName name="_ftnref4" localSheetId="24">'22'!$D$29</definedName>
    <definedName name="_ftnref4" localSheetId="25">'23'!$D$29</definedName>
    <definedName name="_ftnref4" localSheetId="5">'3'!$D$29</definedName>
    <definedName name="_ftnref4" localSheetId="6">'4'!$D$29</definedName>
    <definedName name="_ftnref4" localSheetId="7">'5'!$D$29</definedName>
    <definedName name="_ftnref4" localSheetId="8">'6'!$D$29</definedName>
    <definedName name="_ftnref4" localSheetId="9">'7'!$D$29</definedName>
    <definedName name="_ftnref4" localSheetId="10">'8'!$D$29</definedName>
    <definedName name="_ftnref4" localSheetId="11">'9'!$D$29</definedName>
    <definedName name="_ftnref5" localSheetId="3">'1'!$D$42</definedName>
    <definedName name="_ftnref5" localSheetId="12">'10'!$D$42</definedName>
    <definedName name="_ftnref5" localSheetId="13">'11'!$D$42</definedName>
    <definedName name="_ftnref5" localSheetId="14">'12'!$D$42</definedName>
    <definedName name="_ftnref5" localSheetId="15">'13'!$D$42</definedName>
    <definedName name="_ftnref5" localSheetId="16">'14'!$D$42</definedName>
    <definedName name="_ftnref5" localSheetId="17">'15'!$D$42</definedName>
    <definedName name="_ftnref5" localSheetId="18">'16'!$D$42</definedName>
    <definedName name="_ftnref5" localSheetId="19">'17'!$D$42</definedName>
    <definedName name="_ftnref5" localSheetId="20">'18'!$D$42</definedName>
    <definedName name="_ftnref5" localSheetId="21">'19'!$D$42</definedName>
    <definedName name="_ftnref5" localSheetId="4">'2'!$D$42</definedName>
    <definedName name="_ftnref5" localSheetId="22">'20'!$D$42</definedName>
    <definedName name="_ftnref5" localSheetId="23">'21'!$D$42</definedName>
    <definedName name="_ftnref5" localSheetId="24">'22'!$D$42</definedName>
    <definedName name="_ftnref5" localSheetId="25">'23'!$D$42</definedName>
    <definedName name="_ftnref5" localSheetId="5">'3'!$D$42</definedName>
    <definedName name="_ftnref5" localSheetId="6">'4'!$D$42</definedName>
    <definedName name="_ftnref5" localSheetId="7">'5'!$D$42</definedName>
    <definedName name="_ftnref5" localSheetId="8">'6'!$D$42</definedName>
    <definedName name="_ftnref5" localSheetId="9">'7'!$D$42</definedName>
    <definedName name="_ftnref5" localSheetId="10">'8'!$D$42</definedName>
    <definedName name="_ftnref5" localSheetId="11">'9'!$D$42</definedName>
    <definedName name="_xlnm.Print_Area" localSheetId="3">'1'!$A$1:$F$43</definedName>
    <definedName name="_xlnm.Print_Area" localSheetId="12">'10'!$A$1:$F$43</definedName>
    <definedName name="_xlnm.Print_Area" localSheetId="13">'11'!$A$1:$F$43</definedName>
    <definedName name="_xlnm.Print_Area" localSheetId="14">'12'!$A$1:$F$43</definedName>
    <definedName name="_xlnm.Print_Area" localSheetId="15">'13'!$A$1:$F$43</definedName>
    <definedName name="_xlnm.Print_Area" localSheetId="16">'14'!$A$1:$F$43</definedName>
    <definedName name="_xlnm.Print_Area" localSheetId="17">'15'!$A$1:$F$43</definedName>
    <definedName name="_xlnm.Print_Area" localSheetId="18">'16'!$A$1:$F$43</definedName>
    <definedName name="_xlnm.Print_Area" localSheetId="19">'17'!$A$1:$F$43</definedName>
    <definedName name="_xlnm.Print_Area" localSheetId="20">'18'!$A$1:$F$43</definedName>
    <definedName name="_xlnm.Print_Area" localSheetId="21">'19'!$A$1:$F$43</definedName>
    <definedName name="_xlnm.Print_Area" localSheetId="4">'2'!$A$1:$F$43</definedName>
    <definedName name="_xlnm.Print_Area" localSheetId="22">'20'!$A$1:$F$43</definedName>
    <definedName name="_xlnm.Print_Area" localSheetId="23">'21'!$A$1:$F$43</definedName>
    <definedName name="_xlnm.Print_Area" localSheetId="24">'22'!$A$1:$F$43</definedName>
    <definedName name="_xlnm.Print_Area" localSheetId="25">'23'!$A$1:$F$43</definedName>
    <definedName name="_xlnm.Print_Area" localSheetId="5">'3'!$A$1:$F$43</definedName>
    <definedName name="_xlnm.Print_Area" localSheetId="6">'4'!$A$1:$F$43</definedName>
    <definedName name="_xlnm.Print_Area" localSheetId="7">'5'!$A$1:$F$43</definedName>
    <definedName name="_xlnm.Print_Area" localSheetId="8">'6'!$A$1:$F$43</definedName>
    <definedName name="_xlnm.Print_Area" localSheetId="9">'7'!$A$1:$F$43</definedName>
    <definedName name="_xlnm.Print_Area" localSheetId="10">'8'!$A$1:$F$43</definedName>
    <definedName name="_xlnm.Print_Area" localSheetId="11">'9'!$A$1:$F$43</definedName>
    <definedName name="_xlnm.Print_Area" localSheetId="2">'charts'!#REF!</definedName>
    <definedName name="_xlnm.Print_Area" localSheetId="0">'legend'!$A$1:$D$6</definedName>
    <definedName name="_xlnm.Print_Area" localSheetId="1">'summary'!$B$2:$L$5</definedName>
    <definedName name="_xlnm.Print_Titles" localSheetId="3">'1'!$1:$6</definedName>
    <definedName name="_xlnm.Print_Titles" localSheetId="12">'10'!$1:$6</definedName>
    <definedName name="_xlnm.Print_Titles" localSheetId="13">'11'!$1:$6</definedName>
    <definedName name="_xlnm.Print_Titles" localSheetId="14">'12'!$1:$6</definedName>
    <definedName name="_xlnm.Print_Titles" localSheetId="15">'13'!$1:$6</definedName>
    <definedName name="_xlnm.Print_Titles" localSheetId="16">'14'!$1:$6</definedName>
    <definedName name="_xlnm.Print_Titles" localSheetId="17">'15'!$1:$6</definedName>
    <definedName name="_xlnm.Print_Titles" localSheetId="18">'16'!$1:$6</definedName>
    <definedName name="_xlnm.Print_Titles" localSheetId="19">'17'!$1:$6</definedName>
    <definedName name="_xlnm.Print_Titles" localSheetId="20">'18'!$1:$6</definedName>
    <definedName name="_xlnm.Print_Titles" localSheetId="21">'19'!$1:$6</definedName>
    <definedName name="_xlnm.Print_Titles" localSheetId="4">'2'!$1:$6</definedName>
    <definedName name="_xlnm.Print_Titles" localSheetId="22">'20'!$1:$6</definedName>
    <definedName name="_xlnm.Print_Titles" localSheetId="23">'21'!$1:$6</definedName>
    <definedName name="_xlnm.Print_Titles" localSheetId="24">'22'!$1:$6</definedName>
    <definedName name="_xlnm.Print_Titles" localSheetId="25">'23'!$1:$6</definedName>
    <definedName name="_xlnm.Print_Titles" localSheetId="5">'3'!$1:$6</definedName>
    <definedName name="_xlnm.Print_Titles" localSheetId="6">'4'!$1:$6</definedName>
    <definedName name="_xlnm.Print_Titles" localSheetId="7">'5'!$1:$6</definedName>
    <definedName name="_xlnm.Print_Titles" localSheetId="8">'6'!$1:$6</definedName>
    <definedName name="_xlnm.Print_Titles" localSheetId="9">'7'!$1:$6</definedName>
    <definedName name="_xlnm.Print_Titles" localSheetId="10">'8'!$1:$6</definedName>
    <definedName name="_xlnm.Print_Titles" localSheetId="11">'9'!$1:$6</definedName>
  </definedNames>
  <calcPr fullCalcOnLoad="1"/>
</workbook>
</file>

<file path=xl/comments24.xml><?xml version="1.0" encoding="utf-8"?>
<comments xmlns="http://schemas.openxmlformats.org/spreadsheetml/2006/main">
  <authors>
    <author>Dan Kaempff</author>
  </authors>
  <commentList>
    <comment ref="G24" authorId="0">
      <text>
        <r>
          <rPr>
            <b/>
            <sz val="9"/>
            <rFont val="Tahoma"/>
            <family val="2"/>
          </rPr>
          <t>Dan Kaempff:</t>
        </r>
        <r>
          <rPr>
            <sz val="9"/>
            <rFont val="Tahoma"/>
            <family val="2"/>
          </rPr>
          <t xml:space="preserve">
Need score from this reviewer</t>
        </r>
      </text>
    </comment>
  </commentList>
</comments>
</file>

<file path=xl/sharedStrings.xml><?xml version="1.0" encoding="utf-8"?>
<sst xmlns="http://schemas.openxmlformats.org/spreadsheetml/2006/main" count="2775" uniqueCount="815">
  <si>
    <t>Equity</t>
  </si>
  <si>
    <t>Safety</t>
  </si>
  <si>
    <t>Climate</t>
  </si>
  <si>
    <t>Congestion</t>
  </si>
  <si>
    <t>Project name</t>
  </si>
  <si>
    <t>Legend</t>
  </si>
  <si>
    <t>Worsens conditions</t>
  </si>
  <si>
    <t>Application question</t>
  </si>
  <si>
    <t>Describe the project elements and countermeasures that address safety.</t>
  </si>
  <si>
    <t>What countermeasures are included that reduce conflicts between modes (vehicles, pedestrians, bicycles, railroad crossings) and improve safety? (Use Appendix C design checklist, check all that apply)</t>
  </si>
  <si>
    <t>Are there additional design elements or countermeasures not on the checklist that are included in the project design that will improve safety and environmental outcomes?</t>
  </si>
  <si>
    <t>Is the project in an Equity Focus Area?  ☐ Yes  ☐ No  Please indicate which Focus Area.</t>
  </si>
  <si>
    <t>What are the estimated totals of low-income, low-English proficiency, non-white, seniors and youth, and persons with disabilities who will benefit from this project?</t>
  </si>
  <si>
    <t>What are the barriers faced by these communities that the project addresses or overcomes, and how will these populations benefit from this project?</t>
  </si>
  <si>
    <t>What contracting opportunities are available to Office for Business Inclusion and Diversity (COBID) firms through this project? What is your agency’s policy, history, or removing of barriers to hire and advance COBID firms in infrastructure projects?</t>
  </si>
  <si>
    <t>How many fatal or serious injury crashes have occurred in the project area in the last 5 years (or most recent 5 years of available crash data)?</t>
  </si>
  <si>
    <t>How does the project aim to reduce the number of fatal or serious injury crashes?</t>
  </si>
  <si>
    <t>How does the project remove or mitigate conflicts, with (including) active transportation, railroad crossings, turning movements, and others? (Use Appendix C design checklist, indicate all that apply)</t>
  </si>
  <si>
    <t>What network gap(s) will be completed by this project? How will system connectivity or network deficiencies be improved?</t>
  </si>
  <si>
    <t>How will access to active transportation be improved? What specific barriers in addition to the network gaps identified above will the project eliminate?</t>
  </si>
  <si>
    <t>How will the project reduce transit delay and improve transit reliability?</t>
  </si>
  <si>
    <t>How does the project improve connections to transit and employment or residential sites/areas?</t>
  </si>
  <si>
    <t>How will the project reduce vehicle trips or VMT (other than freight-related trips)?</t>
  </si>
  <si>
    <t>How does the project reduce the need for throughway expansion?</t>
  </si>
  <si>
    <t>Describe the measures included to specifically mitigate the project’s greenhouse gas emissions and environmental impact.</t>
  </si>
  <si>
    <t>What specific project design elements are aimed at reducing environmental impacts (street trees, bioswales, etc.)?</t>
  </si>
  <si>
    <t>How does the project address freight travel time reliability and reoccurring or nonrecurring congestion affecting freight goods movement?</t>
  </si>
  <si>
    <t>If there is freight delay along the corridor, when does this delay occur, to what extent is there delay, and how does this project address that delay?</t>
  </si>
  <si>
    <t>Describe the employment area(s) served by this project. What is the number of current and projected jobs in traded sectors?</t>
  </si>
  <si>
    <t>Describe how the project supports and catalyzes low-carbon and resource efficient economic sectors.</t>
  </si>
  <si>
    <t>How does this project leverage other funding sources?</t>
  </si>
  <si>
    <t>Will the receipt of RFFA funding position the region to take advantage of federal and state funding opportunities as they arise? If so, explain.</t>
  </si>
  <si>
    <t xml:space="preserve">Is this project on the Regional Emergency Transportation Network? Will this project help improve resiliency of the transportation network? If so, describe how. </t>
  </si>
  <si>
    <t>How to Evaluate</t>
  </si>
  <si>
    <t>What are the impacts of investment of RFFA dollars, beyond the specific project area? To what extent can RFFA funds attract/leverage other funding?</t>
  </si>
  <si>
    <t>List the community places, affordable housing, and Title 1 schools within ¼ mile of project.</t>
  </si>
  <si>
    <t>Total jobs, existing and created. Ability to provide access or create new jobs in efficient sectors.
Improves access to priority industrial lands.
Demonstrates how project will support…low-carbon, etc. sectors.</t>
  </si>
  <si>
    <t>Other</t>
  </si>
  <si>
    <t>Description of agency's policies, specific opportunities for this project</t>
  </si>
  <si>
    <t xml:space="preserve">Will this help advance any Transportation Systems Management and Operations (TSMO) goals and strategies?
https://www.oregonmetro.gov/sites/default/files/2014/05/21/062010_regional_transportation_system_management_operations_plan_executive_summary.pdf </t>
  </si>
  <si>
    <t>Description of TSMO elements, upgrades. Can TSMO upgrades be accomplished during construction (e.g. fiber optic conduit installed)? Are regional elements of the TSMO plan advanced? Are TDM elements identified as part of the plan for construction and implementation? Consult TSMO plan exec summary for listing of potential actions.</t>
  </si>
  <si>
    <t>Is the project on a route identified as being critical to emergency recovery? Will the project include any seismic improvements?
Route info available at oregonmetro.gov/sites/default/files/2019/04/05/Regional_Emergency_Transportation_Routes_2006.pdf</t>
  </si>
  <si>
    <t>Applicant</t>
  </si>
  <si>
    <t>Score should reflect the quality of the design. Look at total number of countermeasures; relative effectiveness of countermeasures; how many conflicts are improved. How impactful are additional elements/countermeasures? Is the design approach appropriate for the functional class of the subject roadway(s)? Consult Metro Livable Streets guide to determine.</t>
  </si>
  <si>
    <t>Score should reflect the relative severity of risk? Total number of crashes, relative severity of crash history compared to other project applications. How dangerous is the project area compared to other RFFA project applications?</t>
  </si>
  <si>
    <t>To what degree will the design of the project address congestion through increasing access to and availability of alternatives to vehicles? What is the severity of congestion?</t>
  </si>
  <si>
    <t>To what degree will the design of the project address congestion through operational improvements? How is transit throughput improved, or how is service otherwise enhanced?  What is the severity of congestion? To what degree is freight mobility an issue, and how is it emphasized and improved?</t>
  </si>
  <si>
    <t>How does the design mitigate or reduce the environmental impacts of vehicles? Look for presence and number of elements aimed at addressing environment impacts, such as mitigation or improvements to water quality, fish passage, riparian areas, stormwater runoff mitigation/management.
What is the significance of the mitigation? Is the project in or adjacent to a high/med/low title 13 value area?</t>
  </si>
  <si>
    <t>How does the project improve the environment by reducing vehicle trips and VMT? To what extent will transit and active transportation modes be more accessible and useful? Look at impact on existing transit service; potential improvements in frequency, travel time, reliability at all times of day. Highest points to project on a frequent service line, or to projects that can potentially lead to frequent service. Is the line planned for upgrade to frequent service?</t>
  </si>
  <si>
    <t>Provide comments to be used in qualitative narrative.</t>
  </si>
  <si>
    <t>Score should consider higher percentages/numbers of equity groups that will benefit from the project, plus total number of people in equity groups. Consideration should be given to where the project is in relation to the EFA (e.g. is the project central to the focus area or adjacent?)</t>
  </si>
  <si>
    <t>How does the project improve the lives of those in EFAs? Will it result in improved access to places that are the most needed and meaningful to them? Consider differences in cultural groups w/r/t community places (a place may be highly significant in one neighborhood, but a similar place may not be in another.)</t>
  </si>
  <si>
    <t>How much overmatch will RFFA dollars leverage? 10.27% is required. To what extent has applicant invested local funds, or been able to find other funding? Have RFFA funds been awarded to this project, or a previous phase of this project? Are there other projects this RFFA-funded project will improve upon? Will an investment of RFFA funding increase the likelihood of or ensure the project receives additional funding?</t>
  </si>
  <si>
    <t>Partial improvement</t>
  </si>
  <si>
    <t>Does not improve</t>
  </si>
  <si>
    <t>Substantial improvement</t>
  </si>
  <si>
    <t>Significant improvement</t>
  </si>
  <si>
    <t>Project area does not have significant safety issue; does not serve EFA; does not improve connections or access to community places/jobs/transit/etc.; does not improve freight mobility</t>
  </si>
  <si>
    <t>Upgrades existing conditions in a number of ways; improves safety in a high crash area but may not implement highest level of countermeasures possible; improves existing connections; positive impacts on medium # of people in EFA; makes improvements in a moderate freight volume location</t>
  </si>
  <si>
    <t>Makes improvements in an area that does not have a large number of severe or fatal crashes; does not include many or significant countermeasures (meets minimum standards); does not address needs of many people in EFA; benefits to freight are minimal</t>
  </si>
  <si>
    <t>Makes a transformative change; improves multiple modes; creates new connections; eliminates a major safety issue; positive impacts on large # of people in EFA; solves major freight access issue (both volume of freight and congestion issue)</t>
  </si>
  <si>
    <t>Creates more vehicle traffic; exposes more people on bicycles or feet to risk; slows down freight mobility; increases negative impacts on people in an EFA; worsens environmental outcomes</t>
  </si>
  <si>
    <t>Proj #</t>
  </si>
  <si>
    <t>Clackamas Co</t>
  </si>
  <si>
    <t>[Add narrative comments here]</t>
  </si>
  <si>
    <t>Forest Grove</t>
  </si>
  <si>
    <t>Gladstone</t>
  </si>
  <si>
    <t>Gresham</t>
  </si>
  <si>
    <t>Milwaukie</t>
  </si>
  <si>
    <t>Multnomah Co</t>
  </si>
  <si>
    <t>Oregon City</t>
  </si>
  <si>
    <t>Portland</t>
  </si>
  <si>
    <t>Sherwood</t>
  </si>
  <si>
    <t>Tigard</t>
  </si>
  <si>
    <t>Washington Co</t>
  </si>
  <si>
    <t>West Linn</t>
  </si>
  <si>
    <t>Summary sheet is locked to protect formulas (P/W is 2224RFFA)</t>
  </si>
  <si>
    <t>Not in EFA. No specifics on input from affected equity groups. Large % of city's E&amp;D population in project corridor (30%), 10-25% low-income and minority</t>
  </si>
  <si>
    <t>3 fatal and severe crashes in project area. Corridor is an ODOT hotspot. application doesn't give a lot of specifics on how the project elements directly address these crashes.</t>
  </si>
  <si>
    <t>Separated bicycle facilty; protected intersections. is on RATP network (bike/ped). replaces current shoulder with dedicated bike/ped facilities. Cars park in current configuration.</t>
  </si>
  <si>
    <t>Recognizing the relatively low % of HMC population in project area, it would have been good to understand how the project could impact HMCs from other areas that need to travel through the project area and would benefit from the improvements.</t>
  </si>
  <si>
    <t>Provides improved transit movement at stops. Improves walking/biking to transit (able to better space stops). 21,000 ADT currently; provides potential to shift some trips to AT modes. Key corridor on west side of river.</t>
  </si>
  <si>
    <t>Ability to implement bioswales, trees, etc. may be limited by ODOT design stds. Not much detail on what elements and where, so hard to measure impacts.</t>
  </si>
  <si>
    <t>Improves vehicle throughput. Consistent three lane config. Improves road surface quality</t>
  </si>
  <si>
    <t>Not a freight route; low pct of trips.</t>
  </si>
  <si>
    <t>Next phase of RFFA/ODOT funded improvements. City is providing 30% match, also planning/design work. (Q: What is status of current project agreement with ODOT?) Project is on emergency route network.</t>
  </si>
  <si>
    <t>Complete mode separation. improves crossing of US 26 from standard bike lane on Corn Pass Rd to dedicated facility. 18' wide bridge, 12-14' + shoulders trail width. Powerline ROW limits amenities; project development work will seek to identify those.</t>
  </si>
  <si>
    <t>Connects two EFA, but not directly in one. 18 listed community places. No T1 schools. Two non T1 schools (Lenox Elem, Liberty HS) are near project. Serves a higher % of non-White people than County avg, but (slightly) lower #s of other category.</t>
  </si>
  <si>
    <t>Improves access to Liberty HS (non T1), grocery stores, medical facilities. Provides access to employment areas. Crosses freeway safely, makes bike/ped trips possible/more likely.</t>
  </si>
  <si>
    <t>8 locations on county SPIS list, including 5 on Corn Pass Rd; 2 on state SPIS. 15 fatal/serious crashes since 2012. Elimates conflicts at freeway ramps, separated from arterial traffic.</t>
  </si>
  <si>
    <t>Project dev funding only. Crosses ODOT facility; may impact design of project</t>
  </si>
  <si>
    <t>As this funding request is for PD only, much is unknown about the project details and potential benefits/impacts. ODOT design stds may significantly impact final project.</t>
  </si>
  <si>
    <t>Project does not touch on environmentally sensitive areas. No specific environmental impacts identified, nor mitigating project elements identified. These may emerge as the final design takes shape.</t>
  </si>
  <si>
    <t>Project will result in more bike/ped trips. Limited capability to increase transit trips, or improve access to transit.</t>
  </si>
  <si>
    <t>Significant improvement to bike/ped network. Eliminates barrier (US 26). Will improve access to employment areas. Limited transit service in area; project will not likely improve transit access significantly.</t>
  </si>
  <si>
    <t>Limited freight benefits. Provides significantly improved bike/ped connections, improves regional trail network.</t>
  </si>
  <si>
    <t>Project touches 6 EFAs. Population is greater than County totals, except for seniors (8 v 12%). 4 T1 schools, 24 community places, 469 unites of affordable housing.</t>
  </si>
  <si>
    <t>Improved crossings of 185th, sidewalk infill on multiple streets leading to TV Highway.</t>
  </si>
  <si>
    <t>Project provides improved access to transit, AT. Should increase use of those modes and lessen dependency on autos. Does not improve freight access or throughput time. does not reduce need for throughway expansion.</t>
  </si>
  <si>
    <t>No information provided on congestion or transit delay. Not aimed at improvement on those goals. But does make transit and AT safer, easier to use.</t>
  </si>
  <si>
    <t>Application does not include info on existing travel levels, how project will improve upon them. Transit, AT improvements will undoubtedly help with climate outcomes by reducing need to travel by auto.</t>
  </si>
  <si>
    <t>Includes street trees, stormwater treatments. Closes AT network gap, improves connection to trails</t>
  </si>
  <si>
    <t>Project benefits two HCC (TV Highway, SW 185th). Blanton runs parallel to TV highway and provides safe alternative for bike/ped. It's unclear how the Blanton/185th realignment improves safety, as that intersection doesn't appear to have a significant crash history.</t>
  </si>
  <si>
    <t>51 fatal/serious crashes since 2012. What % of these are vulnerable users? How does Blanton realignment address safety, equity, etc.? Project creates one or more (?) safer crossings of 185th, complete street alternative to TV Highway, improved access to transit, connection to regional trail network. Do treatments actually address the safety concerns? Are they in the right places? Score reflects the uncertainty and lack of commitment to crossings, lack of clarity on Blanton realignment purpose.</t>
  </si>
  <si>
    <t>Serves T4 employment lands (Intel). 5384 traded sector jobs currently (11,022 total) 2040 projections of 30,307 total. On emergency network (185th). MSTIP funding match is certain. No TSMO benefits identified.</t>
  </si>
  <si>
    <t>Fully separated MUP. General standard is 12' w/shoulders where possible. Design may be compromised somewhat by topography, and RR and Hwy 217 crossings (city may not be able to fully maintain design control here). Will incorporate elements of RRC Stormwater plan.</t>
  </si>
  <si>
    <t>Provides B/P alternative route to 99W, which is on the High Crash network (autos only). Low B/P crash history may be due to the fact that 99W is a low quality facility for B/P travel? Does incorporate/improve crossings of freeway and railroads, plus several arterials.</t>
  </si>
  <si>
    <t>Project south end terminates in EFA. 300+ units of affordable housing to be built in project area. Will connect to Fanno Ck Trail, which when fully complete, will connect to Durham Elem, Tigard HS, City Hall, Library, Grocery stores.</t>
  </si>
  <si>
    <t>Not a large # of people in EFA served by this project, nor does it connect to large # of community places currently. Future development may increase equity impact.</t>
  </si>
  <si>
    <t>Project touches high value Title 13 areas in several places. Provides AT alternative to auto use.</t>
  </si>
  <si>
    <t>Improves AT network, fills gap, improves xings.</t>
  </si>
  <si>
    <t>Connects regional trail system elements, improves crossings of highway and rail. Improves access to employment. No significant benefits to freight</t>
  </si>
  <si>
    <t>Increases access to AT network, builds new connections. Can remove local trips from regional facilities.</t>
  </si>
  <si>
    <t>Project development funding request only. 1,331 traded sector jobs in project area.</t>
  </si>
  <si>
    <t>Section of road where project is located does not have any crashes listed.</t>
  </si>
  <si>
    <t>Project fills sidewalk gaps, adds bike lanes, RRFB crosswalks.</t>
  </si>
  <si>
    <t>Project is not substantially in an EFA. The easternmost point touches an EFA, but the main project area is residential and does not contain significant numbers of jobs, or other community places that would benefit those living in the EFA (east side of 99W). Project does not improve crossing of 99W.</t>
  </si>
  <si>
    <t>Project does not contain significant design improvements.</t>
  </si>
  <si>
    <t>Fills a complete bike/ped network gap. Benefit of project is somewhat diminished due to the count portion of the road will have yet to be brought up to a similar standard. No transit serves this road.</t>
  </si>
  <si>
    <t>Congestion nor freight delay is not a significant issue on this road.</t>
  </si>
  <si>
    <t>Employment areas served are small. No TSMO opportunities. Not on Emergency Route Network.</t>
  </si>
  <si>
    <t>Will serve employment area ~3,520 new jobs estimated.</t>
  </si>
  <si>
    <t>Details not provided</t>
  </si>
  <si>
    <t>New connection; no crash history</t>
  </si>
  <si>
    <t>Not in EFA. Does not provide access to community places, etc. EFA to the NE is in Tualatin, would people living in the EFA have need to access services in Sherwood, and to what extent?</t>
  </si>
  <si>
    <t>Provide connection between to-be-built Tonquin Trail and SW 124th, though this is not considered an AT network gap. Minimum required env. treatements identified. Will provide additional street connection.</t>
  </si>
  <si>
    <t>Provides freight connection to 124th. Not a through freight route; not a freight alternative to T-S Rd, but may reduce auto trips on that road. May improve transit throughput on T-S Rd.</t>
  </si>
  <si>
    <t>Creates access to industrial land. Not clear how Blake provides a meaningful alternative to freight traffic on T-S Rd. Sunset closed to trucks at 99W.</t>
  </si>
  <si>
    <t>This project doesn't seem to rise to the level of regional significance.</t>
  </si>
  <si>
    <t>Project is not on HCC network; nontheless there have been several severe crashes and fatalities along Willamette in recent years. Provides safer alternative to Lombard St.</t>
  </si>
  <si>
    <t>12 total countermeasures listed, including full separated bikeway on segment of project. 11 improved crossings, multiple other bike/ped/transit improvements.</t>
  </si>
  <si>
    <t>Project connects or runs through several EFAs. 14 community places listed. 2 Title 1 schools.</t>
  </si>
  <si>
    <t>Project rose from MUPR-led community vision for Willamette Blvd. Strong desire to improve AT safety, access to transit, lower auto speeds. Connects to Waud Bluff Trail, improving AT access to Swan Island, job training center.</t>
  </si>
  <si>
    <t>Includes high-quality transit stop design, putting bike facility behind stops (3) to eliminate conflicts. Improves/closes network gaps.</t>
  </si>
  <si>
    <t xml:space="preserve">Includes street trees, bioswales (potentially). </t>
  </si>
  <si>
    <t>Completes a network gap (Alma to Richmond); provides a better alternative to Lombard for bike users. It is not possible to add sidewalks on the bluff side of Willamette due to topography, but transit platforms will be included. Line 44 is identified as an upcoming Freq. Serv. line. Will improve transit operations by eliminating merging movements at several stops.</t>
  </si>
  <si>
    <t>Will add low-stress AT connection from St. Johns, improve transit stops along project length.</t>
  </si>
  <si>
    <t>Provides improved access to Swan Island; jobs</t>
  </si>
  <si>
    <t>6-7 design checklist elements indicated. Includes protected bike lane. Intersects freeway on-ramp; will this compromise the project (at a critical location) to a degree? Provides a flat route in a hilly portion of city.</t>
  </si>
  <si>
    <t>App says 7 crashes per ODOT data. Map app says 3 total bike/ped type A crashes. But area is not conducive to AT travel, which may account for low crash totals? Full connection to Barbur will not occur until SWC is completed…2027.</t>
  </si>
  <si>
    <t>Low to moderate totals of equity groups. Not in an EFA, but adjacent to one. Will not connect to EFA until 2027 with SWC completion. Low numbers of community places.</t>
  </si>
  <si>
    <t>Culvert improvement. Provides improvements on flat route, AT network gap (partial completion).</t>
  </si>
  <si>
    <t>Serves line 43, will connect to TC/SWC in 2027.</t>
  </si>
  <si>
    <t>Improved AT network; partial gap completion</t>
  </si>
  <si>
    <t>Not a heavily congested area; not a freight route. Travel data shows moderate congestion at peak hour.</t>
  </si>
  <si>
    <t>Primary purpose is to connect residential with commercial uses. Will complete connection across 99W upon SWC completion (2027). Not a significant jobs area.</t>
  </si>
  <si>
    <t>Project on HIC network</t>
  </si>
  <si>
    <t>18 countermeasures listed. Project on HIC network. Caution regarding ODOT control of I-205 interchange design elements.</t>
  </si>
  <si>
    <t>Project runs through multiple EFAs. High numbers of impacted populations.</t>
  </si>
  <si>
    <t>15+ community spaces in project area. Project calms multi-lane arterials, freeway interchanges. Not large numbers of traded sector jobs.</t>
  </si>
  <si>
    <t>Reduced speeds, lane width, road diet, protected bike lines, plus many other elements to improve safety. Improves AT network gap, transit access/throughput.</t>
  </si>
  <si>
    <t>Multiple transit and AT benefits. Mall 205 redevelopment potential, can encourage more low-car neighborhood</t>
  </si>
  <si>
    <t>Will improve transit throughput, AT use. Not a freight route; unlikely to provide benefits to freight mobility.</t>
  </si>
  <si>
    <t>Congestion in project area is not severe.</t>
  </si>
  <si>
    <t>Improved crossings of 17th, RR tracks, greenway treatment on Linn St. Not on HCN, though 17th is.</t>
  </si>
  <si>
    <t>Project only touches edge of EFA. 5 neighborhood places listed. Not high #s of equity populations.</t>
  </si>
  <si>
    <t>No specific barriers identified.</t>
  </si>
  <si>
    <t>Partial completion of network gap. No specific elements described beyond legal requirements.</t>
  </si>
  <si>
    <t>Does not identify specific barriers, benefits. No transit service impacted.</t>
  </si>
  <si>
    <t>Simply not enough information provided to ascertain any specific improvements, other than the network gap partial completion.</t>
  </si>
  <si>
    <t>Project does not demonstrate a high level of benefit to region, compared to others. Not in an EFA, HCN, not high levels of congestion, access to jobs. Not a large barrier to overcome, etc.</t>
  </si>
  <si>
    <t>In EFA (multiple). 38 community places. 40K+ total equity population.</t>
  </si>
  <si>
    <t>On pedestrian network. Provides multiple safe crossings of a high injury arterial.</t>
  </si>
  <si>
    <t>24 B/P fatals or severe injuries. V. high crash incidents. Design focuses on pedestrian crossings.</t>
  </si>
  <si>
    <t>Crossings targeted near low-income housing.</t>
  </si>
  <si>
    <t>TSMO elements to help smooth traffic flow, reliability, transit throughput. Crossings located near transit stops, low-income housing.</t>
  </si>
  <si>
    <t>Makes pedestrian travel safer and easier. Improves access to transit.</t>
  </si>
  <si>
    <t>Creates improved crossings; does not complete gap.</t>
  </si>
  <si>
    <t>21 elements checked. Project incorporates both sidewalk and trail elements. Separated bicycle facilities, improved RR xing (subject to UPRR approval). Leverages improvements from additional (funded) projects.</t>
  </si>
  <si>
    <t>Columbia is on HIC network. Most crashes are autos. Likely low levels of bike/ped trips due to current dangerous conditions. Upgrades will likely increase # of AT trips, plus improve safety.</t>
  </si>
  <si>
    <t>22,000+ equity population id'd. EFA is adjacent to project area, right across RR tracks. Connection opens up access to recreation, employment. Not a lot of community places in project area id'd.</t>
  </si>
  <si>
    <t>Partial improvement of AT network gap. No specifics given on environmental elements.</t>
  </si>
  <si>
    <t>Provides improved crossing of HIC arterial. Not on transit network.</t>
  </si>
  <si>
    <t>Will improve left turn movements in industrial area. Provides improved access and safety for AT network. No direct transit access improvements; will improve dead head times from bus terminal.</t>
  </si>
  <si>
    <t>improves freight mobility, reduces turning delay</t>
  </si>
  <si>
    <t>Project located in employment/industrial area. Improves access to employment.</t>
  </si>
  <si>
    <t>Project boundaries reach to Water Ave. and cross UPRR tracks. No coordination with RR listed; will RR crossing be impacted?</t>
  </si>
  <si>
    <t>Equity: Opportunity</t>
  </si>
  <si>
    <t>21 elements included. Protected bicycle lanes + boulevard treatment west of MLK (under bridge approach viaducts. New ped xing at 9th.</t>
  </si>
  <si>
    <t>On ETC network, includes enhanced transit stops (islands), improved crossings. Improved AT bikeways.</t>
  </si>
  <si>
    <t>No specific elements identified beyond legal requirements.</t>
  </si>
  <si>
    <t>Not large degree of fatals/severes.</t>
  </si>
  <si>
    <t>In EFA (3); ~26,000 pop listed. Relatively few community places (Andy/Bax, Next Adventure???)</t>
  </si>
  <si>
    <t>Congestion: Benefit</t>
  </si>
  <si>
    <t>Congestion: Opportunity</t>
  </si>
  <si>
    <t>Climate: Opportunity</t>
  </si>
  <si>
    <t>Climate: Benefit</t>
  </si>
  <si>
    <t>Equity: Benefit</t>
  </si>
  <si>
    <t>Safety: Benefit</t>
  </si>
  <si>
    <t>Safety: Opportunity</t>
  </si>
  <si>
    <t>Extensive outreach, support for project identified.</t>
  </si>
  <si>
    <t>on HIC; high level of risk. 7 crashes at unsignalized intersections.</t>
  </si>
  <si>
    <t>12 elements listed. Improved crossings (3 or 4). Reduction of distances between marked xwalks (1,150'+). Good description of project elements.</t>
  </si>
  <si>
    <t>In EFA. 25 community places listed. ~98,000 population listed.</t>
  </si>
  <si>
    <t>Improves access to transit, bike/ped crossings. Adds street lighting to aid visibility.</t>
  </si>
  <si>
    <t>minimal design elements identified here.</t>
  </si>
  <si>
    <t>Improves network gaps, access to transit. Does not directly improve transit throughput, reliability.</t>
  </si>
  <si>
    <t>Basic answers; new signals can help improve freight throughput to a degree. But this is not a purpose or outcome of the project.</t>
  </si>
  <si>
    <t>Benefits include safer, easier access to transit and connection to employment. Project is on the Emer. Network</t>
  </si>
  <si>
    <t>Request is for PD. Applicant states desire to consider multiple elements to improve safety. 30+. Next phase of project to improve 99E; assume will maintain that standard. Maybe constrained by ODOT standards.</t>
  </si>
  <si>
    <t>McLaughlin is on HCN; unsure of # of crashes in specific project area. Area is anticipated to have increased bike/ped activity due to Will Falls opening, so risks may increase if not mitigated.</t>
  </si>
  <si>
    <t>EFA is low-income only. Project area has special significance to Native American tribes.</t>
  </si>
  <si>
    <t>Culturally significant area.</t>
  </si>
  <si>
    <t>Project is supportive of and linked to downtown TDM plan, implementation (funded with RTO grant). Will complete improvements on 99E in central OC area. Expands connections to transit center, improves AT trips.</t>
  </si>
  <si>
    <t xml:space="preserve">Improves AT trips, access to transit. </t>
  </si>
  <si>
    <t>Provides means to shift some trips away from autos to bike/ped. Route is a state highway, has freight traffic. Not a main consideration of this project.</t>
  </si>
  <si>
    <t>Improves network gap. Some design elements</t>
  </si>
  <si>
    <t>Key project in improving access to Willamette Falls. Linked to downtown OC TDM planning work.</t>
  </si>
  <si>
    <t>Not in EFA. 10-20% low income pop. Relatively low overall numbers of people would be served by this project.</t>
  </si>
  <si>
    <t>14 places listed, 2 Title 1 schools. Project would improve access to these places.</t>
  </si>
  <si>
    <t>Project development; many elements TBD. Other Sandy Blvd. improvements may provide a guide for what to expect from this project (no grade separation on freight corridor).</t>
  </si>
  <si>
    <t>Request is for PD funding only. This is also a freight route, so separation should be a high priority. Many elements TBD. Other Sandy Blvd. improvements may provide a guide for what to expect from this project (no grade separation on freight corridor).</t>
  </si>
  <si>
    <t>1 Type A bike/ped crash listed.</t>
  </si>
  <si>
    <t>Will close an AT network gap. Demand will likely be low, due to relatively few numbers of people in project area. Project serves frequent service transit line. Overall, benefits freight movement more than active transportation.</t>
  </si>
  <si>
    <t>AT demand likely to be low. Not likely to move many trips from auto to AT/transit. Would improve freight mobility, limit growth of congestion.</t>
  </si>
  <si>
    <t>Not a congested facility. Adding turn lane would ensure it would remain uncongested into the future. Would improve freight &amp; transit mobility. But potential to remove auto trips is low.</t>
  </si>
  <si>
    <t>Project seems to have greater benefits to freight v. active transportation. AT improvements seem to be minimal. Numbers of EFA populations are low.</t>
  </si>
  <si>
    <t>20 elements checked. Protected bike lanes indicated in checklist, not in application materials. Not present on 223rd south of Sandy. Partially closes gap in AT network, link to 40 mile loop, Blue Lake Pk.</t>
  </si>
  <si>
    <t>Not on HCN. Crashes are relatively minor overall. Maybe be due to few AT trips on street?</t>
  </si>
  <si>
    <t xml:space="preserve">Not in EFA. Low numbers of populations in project area. </t>
  </si>
  <si>
    <t>Not a lot of specificity on design elements.</t>
  </si>
  <si>
    <t>Just not a lot of potential trips to reduce. Climate improvements seem to be low.</t>
  </si>
  <si>
    <t>Low number of community places, 1000 jobs connected to.</t>
  </si>
  <si>
    <t>Road does not experience congestion. No transit service on 223rd. Improves access to jobs.</t>
  </si>
  <si>
    <t>No congestion experienced, no freight delays. Not a great likelihood of reducing trips.</t>
  </si>
  <si>
    <t>Project has limited ability to improve AT, transit. Primary benefits are to freight mobility. Not large levels of congestion, freight delay.</t>
  </si>
  <si>
    <t>Very well developed project, application. High level of demonstrated community support (project AC). Leverages ODOT, local funding, ties to Clackamas Co. project on east end of Monroe.</t>
  </si>
  <si>
    <t>Portions of the Monroe project are in EFAs (POC/LEP/LI), but the specific section to be funded with RFFA is not. Largely low income people living in project area. ~8-9K total.</t>
  </si>
  <si>
    <t>Low crash history in area, (due to low numbers of people cycling?) Creates neighborhood greenway connecting two major regional bikeways, improves RR crossing (TBD), improved crossing of state highway.</t>
  </si>
  <si>
    <t>16 elements identified. Provides greenway treatment on low-volume streets. improve crossings, reduced speeds, traffic diverters, sidewalks.</t>
  </si>
  <si>
    <t>13 places id'd, incl. hospital, Title 1 school, parks. Will provide connection to Milwaukie town center, safer streets for bicycles and pedestrians, improved access to transit.</t>
  </si>
  <si>
    <t>includes street trees, bioswales, permeable paving in places where possible. Completes AT network gap.</t>
  </si>
  <si>
    <t>Access to transit, AT modes improved. Will not reduce transit delay/reliability. Serves 2,663 workers in traded sectors/mfg jobs. Improves major crosstown gap</t>
  </si>
  <si>
    <t>Congestion impact likely to be low, but will enable more people to chose not to drive.</t>
  </si>
  <si>
    <t>Not a freight route; low impact on freight reliability.</t>
  </si>
  <si>
    <t>4 elements listed (constrained ROW). No separation for cyclists on arterial. Crossing improvements (?) at Wallula and Birdsdale</t>
  </si>
  <si>
    <t>Not a high crash area, not a high degree of mitigation/mode separation.</t>
  </si>
  <si>
    <t>Not in EFA, but connects two. Serves several community places. Serves ~11,000 equity population.</t>
  </si>
  <si>
    <t>Improves connection to HCT line, links to employment</t>
  </si>
  <si>
    <t>Improve access to transit. No additional project elements.</t>
  </si>
  <si>
    <t>project will make access to transit easier, improve bike/ped safety, access to jobs.</t>
  </si>
  <si>
    <t>Narrow ROW limits design options. Key regional street</t>
  </si>
  <si>
    <t>PD funding request. Would build bike/ped bridge to connect Gladstone and OC. provides safer alternative to Hwy 99E, which is on HCN.</t>
  </si>
  <si>
    <t>Project provides mode separation on HCN.</t>
  </si>
  <si>
    <t>Project in EFA (Gladstone side). Higher pcts of seniors, low income, disabled. few community places listed, but serves affordable housing. Connects to OC shopping center.</t>
  </si>
  <si>
    <t>Specific design elements TBD. Will complete a network gap on a regional trail.</t>
  </si>
  <si>
    <t>Significant improvement for AT trips.</t>
  </si>
  <si>
    <t>Makes AT travel more attractive, possible. Closes network gap</t>
  </si>
  <si>
    <t>Needed crossing on the regional trail network. Will improve connection to Willamette Falls, downtown OC.</t>
  </si>
  <si>
    <t>PD funding request. Separate bike/ped trail; Hwy 8 on HCN.</t>
  </si>
  <si>
    <t>In EFA. Lg numbers of equity groups served</t>
  </si>
  <si>
    <t>High numbers of community places served. Alternative to state highway/HCN. 30,000+ jobs served.</t>
  </si>
  <si>
    <t xml:space="preserve">Built on existing RR ROW. </t>
  </si>
  <si>
    <t>Can increase AT trips, connection to transit, employment.</t>
  </si>
  <si>
    <t>Closes AT network gap, in EFA, connections to transit, employment. Improves safety on HCN.</t>
  </si>
  <si>
    <t>In EFA, connects to Title 1 school. In school action plan, other county plans. High level of community support.</t>
  </si>
  <si>
    <t>2 pedestrian fatalities</t>
  </si>
  <si>
    <t>Adds sidewalks, buffered bike lanes, narrowed auto lanes, removal of parked cars in existing bike lanes, speed table/RRFB crossing for Trolley Trail.</t>
  </si>
  <si>
    <t>Completes gap in regional ped network. Include rain gardens, street trees.</t>
  </si>
  <si>
    <t>Will make AT trips easier, safer, more attractive. connects to freq. service transit, Trolley Trail.</t>
  </si>
  <si>
    <t>closes ped network gap, connects to Trolley Trail, adds sidewalks, improves connection to transit. Not on a transit route.</t>
  </si>
  <si>
    <t>A well-designed project, with high degree of community support and need.</t>
  </si>
  <si>
    <t>Will improve safety by reducing crashes, increasing reliability of signal system.</t>
  </si>
  <si>
    <t>Serves multiple streets on HCN</t>
  </si>
  <si>
    <t>Clackamas section serves EFA.</t>
  </si>
  <si>
    <t>Signal upgrades.</t>
  </si>
  <si>
    <t>Will improve freight reliability.</t>
  </si>
  <si>
    <t xml:space="preserve">Improves ops on existing freight network. </t>
  </si>
  <si>
    <t xml:space="preserve">Improves ops on existing freight network. No expansion of system </t>
  </si>
  <si>
    <t>34% (Clackamas industrial area) and 50% (Wilsonville) are turning movement collisions but application doesn't discuss how improvements address these. Will the signal priority help to improve safety and reduce crashes due to turning movments or just through movements?</t>
  </si>
  <si>
    <t>Very little is discussed about the implications of safety to the different modes and is very focused on the freight priority</t>
  </si>
  <si>
    <t>While this is in an equity area, the project isn't really intended to serve vulnerable popoulations.</t>
  </si>
  <si>
    <t>Project does very little to address needs of vulnerable populations</t>
  </si>
  <si>
    <t>The application doesn’t provide substantive detail on environmental outcomes</t>
  </si>
  <si>
    <t>This project doesn't reduce VMT.</t>
  </si>
  <si>
    <t>ITS improvements will help freight mobility</t>
  </si>
  <si>
    <t>Congestion appears to be pretty severe in these areas but the project doesn't intend to provide alternatives to vehicles.</t>
  </si>
  <si>
    <t>Much needed improvements for freight</t>
  </si>
  <si>
    <t>Design should consider a protected bike lane and not just a buffer to increase the safety of people who bike</t>
  </si>
  <si>
    <t>2 pedestrian fatalities in past 10 yrs. Current AT infrastructure is inadequate and substandard</t>
  </si>
  <si>
    <t>It would serve a senior community 
High density of affordable housing (707 MFU and 225 mobile homes w/in 1/4 mile)</t>
  </si>
  <si>
    <t>This would provide much needed sidewalks and better quality bicycle facilities.</t>
  </si>
  <si>
    <t>Project includes street trees and rain gardens. GHG reduction seems pretty signfiicant. I'm mildly skeptical.</t>
  </si>
  <si>
    <t>Project provides connection by way of the Trolley Trail to Max rail station, and transit on Mc Gloughlin.</t>
  </si>
  <si>
    <t>This project doesn't address congestion</t>
  </si>
  <si>
    <t>10' travel lanes for vehicles and safer facilities for bike/ped may make it less attractive for cars</t>
  </si>
  <si>
    <t>Does not improve number of jobs
Match is standard 10.27 %</t>
  </si>
  <si>
    <t>Lots of community support for this project: school, church, senior living community, business, parks &amp; rec, etc.</t>
  </si>
  <si>
    <t>This is a much needed active transportation facility and a safe alternative to the highways in the area.</t>
  </si>
  <si>
    <t>From 2007 to 2011: Fatal 18, Serious injury plus fatal 59</t>
  </si>
  <si>
    <t>About half the fatal crashes listed above involved pedestrian fatality</t>
  </si>
  <si>
    <t>The City of Cornelius has the most diverse population with over 50% of its population being Hispanic. Over 20% of the population in City of Forest Grove and Hillsboro are also Hispanic.</t>
  </si>
  <si>
    <t>This trail would provide additional transportation options in an area that's lacking these types of facilities.</t>
  </si>
  <si>
    <t>Applicant provides only general answers to these questions. It would be have been nice to have more information provided. A map would have been helpful to show network gaps, connectivity or network deficiencies.</t>
  </si>
  <si>
    <t>It will potentially connect to the Max and within 1/4 mile of frequen bus service.</t>
  </si>
  <si>
    <t>The application doesn't make a compelling case for these points and only superficially touches on the operational impacts.</t>
  </si>
  <si>
    <t>The application only discusses this at a high level. It would have been nice to get more detail on demand.</t>
  </si>
  <si>
    <t>ODOT is a risk to the success of a project but good to see their willingness to declair the corridor surplus in the event PNWR abandons the easement.</t>
  </si>
  <si>
    <t>This project hits on a number of other criteria including downtown revitalization and resiliency.</t>
  </si>
  <si>
    <t>The proposal does not discuss the safety implications other than people who bike &amp; walk would prefer this crossing over 99E.</t>
  </si>
  <si>
    <t>A river crossing for bike ped is desparately needed but applicant only discusses this in general terms.</t>
  </si>
  <si>
    <t>Project would serve many different vulnerable populations.</t>
  </si>
  <si>
    <t>Project would eliminate a signifcant gap in the system.</t>
  </si>
  <si>
    <t>Application could have included a map of the area and proposed location clearer.</t>
  </si>
  <si>
    <t>2 major injuries from 2015-2017</t>
  </si>
  <si>
    <t>Project is in equity focus area</t>
  </si>
  <si>
    <t>The project provides additional bike-ped connection to transit with high ridership.</t>
  </si>
  <si>
    <t>Application discusses that improvements includes bicycle lanes. Is it just a lane? Is it protected or buffered? The design makes a difference in whether people will consider the facilities safe enough as alternative to car travel.</t>
  </si>
  <si>
    <t>The sidewalks will be a much needed improvement but the application provides little detail on bike lanes (Is is a high quality facility? Is it safe given the ADT and speed? Is it comfortable?t).</t>
  </si>
  <si>
    <t>Segment is about 1/2 mile</t>
  </si>
  <si>
    <t>This would provide a vital first/last mile connection despite the short segment. The sidewalks will be a vast improvement but the application lacks details on the type of bicycle facility improvement. attract people who bike.</t>
  </si>
  <si>
    <t>Application provides clear details on the safety of the bicycle and pedestrian facilities proposed.</t>
  </si>
  <si>
    <t>This is not a dangerous project area but the improvements will make it safer for people who bike and walk.</t>
  </si>
  <si>
    <t>Meets equity need</t>
  </si>
  <si>
    <t>Tables of demographics including percentages and breakdown and median income map was helpful in determining impact of proposal.</t>
  </si>
  <si>
    <t>project includes bioswales and green street treaments to address stormwater</t>
  </si>
  <si>
    <t xml:space="preserve">the combined project would link the I-205 multi-use path in the east with the Trolley Trail in the west. Monroe Street Neighborhood Greenway also provides an important connection between TriMet’s MAX Orange Line </t>
  </si>
  <si>
    <t xml:space="preserve">Project clearly leverages other funding. 
</t>
  </si>
  <si>
    <t>Project clearly leverages other sources of funding and provides a east-west connection through the city of Milwaukee.</t>
  </si>
  <si>
    <t>The proposal lacks details regarding the design of the bicycle facility. The sidewalk improvements are signficant. A quick revew of Google street view shows a pedestrian crossing midblock dodging traffic, and another person walking on the shoulder of the road.</t>
  </si>
  <si>
    <t>43 total
crashes. There were 8 moderate injuries, and 22 minor injuries</t>
  </si>
  <si>
    <t xml:space="preserve">Not in equity focus area. </t>
  </si>
  <si>
    <t xml:space="preserve">Substantial improvement for fish passage. Over half of the construction cost is for a retaining wall and fish friendly box culvert. </t>
  </si>
  <si>
    <t>Sidewalks will connect residents to buses on Sandy Boulevard.</t>
  </si>
  <si>
    <t>Unclear what are the components of this project that addresses freight</t>
  </si>
  <si>
    <t xml:space="preserve">Separation is good for vulnerable users but it is unclear in the application how a complete street design improves freight operations. </t>
  </si>
  <si>
    <t>Segment is 0.3 miles</t>
  </si>
  <si>
    <t>Design includes ADA compliant sidewalks and ramps, RRFB and raised concrete island to improve safety for people walking.</t>
  </si>
  <si>
    <t>68 crashes: 2 major injuries,15 moderate injuries, &amp; 43 minor injuries</t>
  </si>
  <si>
    <t>Not in Equtiy Focus Area</t>
  </si>
  <si>
    <t>Lots of business, churches, housing and couple of Title 1 schools</t>
  </si>
  <si>
    <t>Fish streams and flood zone, stormwater management, etc.</t>
  </si>
  <si>
    <t>Project would provide access to frequent bus service</t>
  </si>
  <si>
    <t xml:space="preserve">It was helpful that the applicant include the percentage of daily trips by bikes to help understand the potential demand. </t>
  </si>
  <si>
    <t>High employment area with significant increase in the number of jobs between 2005-2015.</t>
  </si>
  <si>
    <t>Project would includes active transportation and TSMO improvements.</t>
  </si>
  <si>
    <t>Proposal includes high-quality, safe and comfortable facilities for people who bike and walk.</t>
  </si>
  <si>
    <t>Currently the pedestrian and bicycle facilities end at 10th St. This would allow them to potentially continue along their route safely. However, the application does not provide any indication that this is a high crass corridor or that safety is an issue.</t>
  </si>
  <si>
    <t>Project area has identified need.</t>
  </si>
  <si>
    <t>Lower employment area.</t>
  </si>
  <si>
    <t>Project close a major gap and provide a connection with the Williamette Falls</t>
  </si>
  <si>
    <t>There is potential demand for alternative transportation options to the Williamette Falls</t>
  </si>
  <si>
    <t>Significant concern and risk is that this is an ODOT facility and the agency prioritizes moving vehicles and freight over people.</t>
  </si>
  <si>
    <t>Project could serve recreation and economic development opportunities</t>
  </si>
  <si>
    <t>B</t>
  </si>
  <si>
    <t>A</t>
  </si>
  <si>
    <t>Design addresses safety for all users</t>
  </si>
  <si>
    <t>400 people injured while traveling on 122nd, including 127 people walking and biking. Nine people have died in the past 8 years</t>
  </si>
  <si>
    <t>There is a very high need in the project area.</t>
  </si>
  <si>
    <t>The impact would be signficant</t>
  </si>
  <si>
    <t>Hits all of the important points.</t>
  </si>
  <si>
    <t>Project will make trips by bike, walking and transit more competitive with driving</t>
  </si>
  <si>
    <t>Provides much needed connectivity for people who bike, walk and take transit. Project also improves transit operations.</t>
  </si>
  <si>
    <t>Location has experienced high crash rates; also significant equity / need impact</t>
  </si>
  <si>
    <t>This project fts squarely with the RFFA and RTP investment priorities.</t>
  </si>
  <si>
    <t>Design is much safer for vulnerable road users.</t>
  </si>
  <si>
    <t>35 injurious crashes</t>
  </si>
  <si>
    <t>High number of persons with disabilities in the area</t>
  </si>
  <si>
    <t>While this would be an improvement, the barriers to access aren't as signifcant. There are sidewalks, bike lanes and access to transit.</t>
  </si>
  <si>
    <t xml:space="preserve">Traffic bottlenecks are more significant upstream of the project area. </t>
  </si>
  <si>
    <t>Solid project proposal</t>
  </si>
  <si>
    <t>This project proposes bus, ped &amp; bicycle improvements</t>
  </si>
  <si>
    <t>Project is included in Vision Zero, and in ODOT ARTS hotspot</t>
  </si>
  <si>
    <t>Bike path doesn't really connect to anything currently but will eventually in the future.</t>
  </si>
  <si>
    <t>Application provides only general rational  to whether there there is a demostrated need for those that live in Cully to access the destinations and employment along Columbia.</t>
  </si>
  <si>
    <t>No way for person biking or walking to get from Cully neighborhood to Columbia</t>
  </si>
  <si>
    <t>This will alleviate some of the traffic and freight congestion issue in the area.</t>
  </si>
  <si>
    <t>Most of the improvements focuses on better flow of traffic. Bike ped elements sets the stage for future improvments</t>
  </si>
  <si>
    <t xml:space="preserve">B </t>
  </si>
  <si>
    <t>This is in a high injury corridor. In ODOT ARTS hotspot and PBOT Vision Zero plan.</t>
  </si>
  <si>
    <t>3 fatal, 48 injurious crashes</t>
  </si>
  <si>
    <t>Hits all of the criteria</t>
  </si>
  <si>
    <t>Lots of housing, destinations, and employment along the corridor</t>
  </si>
  <si>
    <t>Transit, biking and walking is pretty good in this area. These improvements allow it to be much safer.</t>
  </si>
  <si>
    <t xml:space="preserve">Better coordination with transit signal priority and protected left turns will improve operations. </t>
  </si>
  <si>
    <t>This project will help reduce VMT.</t>
  </si>
  <si>
    <t>Solid proposal</t>
  </si>
  <si>
    <t>Project focuses on needed ped improvements and improved access to transit</t>
  </si>
  <si>
    <t>Trails are much safer than onstreet facilities but there isn't a history of significant crashes</t>
  </si>
  <si>
    <t>There isn't a history of significant crashes</t>
  </si>
  <si>
    <t>Not in equity area</t>
  </si>
  <si>
    <t>Doesn't demonstrate impact for vulnerable populations.</t>
  </si>
  <si>
    <t>Better crossings will make pedestrians feel safer.</t>
  </si>
  <si>
    <t>Seems like there are low volume traffic neighborhood streets that can serve as a connection. Great project but doesn't align well with RTP priorities.</t>
  </si>
  <si>
    <t>5 of the city's 30 highest crash intersections are along 122nd</t>
  </si>
  <si>
    <t>9 people have died in the past 8 years. Fatal Crashes: 1. Injurious Crashes (all types): 86.</t>
  </si>
  <si>
    <t>In equity focus area and has high low-income, limited-english proficiency, non-white, persons with disabilities population</t>
  </si>
  <si>
    <t>Current street configuration is unsafe for people who walk and bike, and will provide better transit access for the transit-dependent population</t>
  </si>
  <si>
    <t>One of the only few projects that identify countermeasures above and beyond what is listed on the checklist.</t>
  </si>
  <si>
    <t>Addresses gaps in the network, better access to transit, etc.</t>
  </si>
  <si>
    <t>Roadway reconfiguration and improved signal phasing will help improve operations.</t>
  </si>
  <si>
    <t>Project discusses coupling with TDM post-construction to encourage active modes.</t>
  </si>
  <si>
    <t>Project hits many of these points.</t>
  </si>
  <si>
    <t xml:space="preserve">Project fits squarely with all of the RTP investment priorities. It is in a high crash corridor, equity, helps to implement the region's climtate smart strategy, and manages congestion. </t>
  </si>
  <si>
    <t xml:space="preserve">A </t>
  </si>
  <si>
    <t>Design will significantly improve safety since there are no existing bike lanes, and sidewalk is mostly non-existent.</t>
  </si>
  <si>
    <t>0 fatal, 7 injurious crashes. Although low crash rates, the sidewalks are non-existent or woefully inadequate. Using google streetview and obtaining a snaptshot in time, you see an older gentleman walking with a cane on a substandard sidewalk, and someone walking their dog on the narrow shoulder.</t>
  </si>
  <si>
    <t>Not in equity focus area</t>
  </si>
  <si>
    <t>It appears that the area is mostly white but it does have a concentration of muslim people.</t>
  </si>
  <si>
    <t>Taylors Ferry Rd is a vital connection between two town centers and currently lacks adequate bikeways and sidewalks.</t>
  </si>
  <si>
    <t>Project could make biking, walking and taking transit much more attractive than it currently is due to lack of facililities. Though, this is a small segment of what will need to be build to connect the two town centers.</t>
  </si>
  <si>
    <t>Access to active transportation will be significantly improved for the people living in the adjacent neighborhoods.</t>
  </si>
  <si>
    <t>This is a fairly short segment and will provide some partial improvement to current demand.</t>
  </si>
  <si>
    <t>Needed connection in SW Portland to transit plus sidewalks and bike lanes. Segment is fairly short but would be significant improvement to what currently exists today.</t>
  </si>
  <si>
    <t>Sidewalks and bicycle countermeasures will be considered in design.</t>
  </si>
  <si>
    <t>This will benefit freight.</t>
  </si>
  <si>
    <t>This is a throughway expansion project.</t>
  </si>
  <si>
    <t>Freight-focused and throughway expansion project. This doesn't fit well with the RTP investment priorities.</t>
  </si>
  <si>
    <t>Fixes gaps in sidewalks and bike lanes</t>
  </si>
  <si>
    <t>Lots of support in community for safety improvements</t>
  </si>
  <si>
    <t>Application states that it is in equity focus area, but looking that the segment in google streeview it doesn't quite look like other equity focus areas. The houses are fairly big.</t>
  </si>
  <si>
    <t xml:space="preserve">The road serves mostly a residential neighborhood. Distances are long so I'm not sure how many people would replace trips to the grocery store, etc. on foot or by bike. </t>
  </si>
  <si>
    <t>It appearst that there is no transit on SW Bull Mtn road.</t>
  </si>
  <si>
    <t>Has good leverage but doesn't hit on any of the other points such as TSMO, RETN, etc.</t>
  </si>
  <si>
    <t>Important improvements for this neighborhood and improve conditions for safe routes to to school.</t>
  </si>
  <si>
    <t>It has to be assumed the design of the MUP will be safe.</t>
  </si>
  <si>
    <t>Application does not provide specific crash statistics and it would be helpful to see in order to assess the safety impacts. In general, an off-street path is much safer for vulnerable users but the data are still needed to understand the impact.</t>
  </si>
  <si>
    <t>Project is not in an equity focus area.</t>
  </si>
  <si>
    <t>Some low income housing in the area and would provide access to the library and other destinations</t>
  </si>
  <si>
    <t>Project will provide connection to SW Corridor transit</t>
  </si>
  <si>
    <t>Proposal is for project development so it's difficult to assess the impact on operations.</t>
  </si>
  <si>
    <t>Potential connection to SW Corridor LRT, at least 2 transit stations</t>
  </si>
  <si>
    <t>Connection with SW Corridor LRT is pretty important.</t>
  </si>
  <si>
    <t xml:space="preserve">It would have been nice to get more details on the specific countermeasures to provide better comprehension regarding scope of the project. </t>
  </si>
  <si>
    <t>51 fatal and serious injury crashes within the study area. How many are vulnerable users?</t>
  </si>
  <si>
    <t>In equity focus area with high perscentage of low income and non-white population</t>
  </si>
  <si>
    <t>This will greatly improve access for these populations.</t>
  </si>
  <si>
    <t>Application is light on the details and the responses are pretty general.</t>
  </si>
  <si>
    <t>Application is light on the details.</t>
  </si>
  <si>
    <t>Project will fill some sidewalk gaps but doesn't necessarily improve operations overall.</t>
  </si>
  <si>
    <t>Addresses in gernal terms RETN. Project has good leverage but doesn't hit on other points.</t>
  </si>
  <si>
    <t>2 mile complete street on SW Blanton plus sidewalk infill</t>
  </si>
  <si>
    <t xml:space="preserve">Provides connection to bike ped infrastructure. </t>
  </si>
  <si>
    <t>15 fatal and serious injury crashes. Current bicycle and pedestrian crashes are not high in
the vicinity. It's not safe to bike walk here.</t>
  </si>
  <si>
    <t>Project is in equity focus area. The table listing the demographics was really helpful in assessing the equity need.</t>
  </si>
  <si>
    <t>The project could also improve safe routes to school for kids attending Liberty High School.</t>
  </si>
  <si>
    <t>Current crossing is underpass that experiences flooding.</t>
  </si>
  <si>
    <t>Project has highest number of clean tech jobs across all applications.</t>
  </si>
  <si>
    <t>Fills a gap in the active transportation network and would provide almost 5 miles of continuos off street facilities. Connections between residential and employment areas.</t>
  </si>
  <si>
    <t>Fills a gap in the active transportation network and would provide almost 5 miles of continuos off street facilities.</t>
  </si>
  <si>
    <t>Connects high employement area to residential neighborhoods.</t>
  </si>
  <si>
    <t>This will could be an important bike-ped crossing that can connect the active transportation network in Washington County.</t>
  </si>
  <si>
    <t>Project also improves safety for transit users with safer bus stops.</t>
  </si>
  <si>
    <t xml:space="preserve">3 fatals - of which one was a person biking. </t>
  </si>
  <si>
    <t>Not in an equity focus area, but 26-30% are disabled.</t>
  </si>
  <si>
    <t>ADA compliant will help all users but especially the high number of disabled population in the poject area.</t>
  </si>
  <si>
    <t>This project will improved connectivity for active transportation.</t>
  </si>
  <si>
    <t>Project addresses multimodal users and will create a safer option for those users. The project will make it an attractive option to driving.</t>
  </si>
  <si>
    <t>Transit will be prioritized in the project area.</t>
  </si>
  <si>
    <t xml:space="preserve">Project leverages a significant amount of funding. </t>
  </si>
  <si>
    <t>1 mile of bike ped improvements, $2.7 M in matching fundings</t>
  </si>
  <si>
    <t>C</t>
  </si>
  <si>
    <t xml:space="preserve">A  </t>
  </si>
  <si>
    <t xml:space="preserve">would like to better understand the impact of the truck signal priority signal impact on pedestrians. must be paired with extended walk time - there are high injury pedestiran corridors in both areas, what is impact on pedestrian safety? At 82nd and 212 there were 35 crashes involving bike/ped, all 5 of the fatal and serious crashes were peds. concerned about increasing signal timing along the main corridors and creating situations where it takes pedestrians a long time to cross the main street to access transit. Longer waiting time can lead to people disobeying signals. Q 39 - what about impact on pedestrians? Q 40 - question not substantially answered.  Extending the yellow phase may have a bigger impact: https://safety.fhwa.dot.gov/intersection/conventional/signalized/fhwasa13027/ch9.cfm#s942 </t>
  </si>
  <si>
    <t>Improvement for truck traffic, not clear on impact for other modes</t>
  </si>
  <si>
    <t>Wilsonville part of project is not in a regional equity lens area, parts of the Clackamas county area are. equity populations in both areas. Could benefit travel time and safety of people driving in the area.</t>
  </si>
  <si>
    <t>For people driving there may be improvement</t>
  </si>
  <si>
    <t>does not include green streets elements. Truck priority signal timing will save fuel, reduce emissions (?) and wear and tear.</t>
  </si>
  <si>
    <t>transit signal priority should be addressed along with trucks, or at the very least assure that there will not be an impact on transit</t>
  </si>
  <si>
    <t>concerned that truck signal priority could actually increase barriers for pedestrians. It can improve safety and mobility for people driving in the corridor. May want to look at extending the yellow, versus extending the green/all red stop.</t>
  </si>
  <si>
    <t>addresses freight travel time reliability in corridors experiencing "near congestion"</t>
  </si>
  <si>
    <t xml:space="preserve">Phase 2A funded with last RFFA cycle, makes sense that this phase would also be funded to complete the project. Minimum match, no other fdunding leveraged. Unfortunately, project application fails to note that in addition to the project being included in the Freight network several of the roadways that would be impacted are also on the pedestrian, bicycle, transit and high injury networks. identifying this overlap would have strengthed the approach of the application to benefit transit and active transportation and reduce serious injury crashes for all modes, not just trucks. </t>
  </si>
  <si>
    <t>D</t>
  </si>
  <si>
    <t xml:space="preserve">D </t>
  </si>
  <si>
    <t xml:space="preserve">design will calm street, provide safe places to walk and bike and access transit. design is consistent with regional design guidelines. It is excellent that the county is prposing narrowing traffic lanes to accomodate the safety improvements. Clacakamas County may want to consider an optional design of a raised bikeway separated from traffic by the 5' planted buffer. this would make the bikeway much more attractive to elemenatry school students and would provcide a "trail like" continuation of the Trolley Trail along Courtney. It is possible that the cost may be the same. </t>
  </si>
  <si>
    <t xml:space="preserve">two pedestrian fatalities at intersection of Trolley Trail in last ten years. Enhanced pedestrian crossing, as well as traffic calming are appropriate countermeasures. </t>
  </si>
  <si>
    <t>the project is within an equtiy focus area. access to transit on Hwy 99E</t>
  </si>
  <si>
    <t xml:space="preserve">Provides direct access within walking distance to important destinations, additionally provides access to transit, increases access to jobs along the commercial corridor, as well as jobs accessed by bike or transit </t>
  </si>
  <si>
    <t xml:space="preserve">green streets design elements are appropriate, projected VMT reduction </t>
  </si>
  <si>
    <t>improves access to transit, but does not address transit delay. Potential to reduce VMT</t>
  </si>
  <si>
    <t>supports active transportation and access to transit, reducing the need to drive and thereby potentially reducing congestion. Does not address a specific congested corridor</t>
  </si>
  <si>
    <t>Not freight related; potential to reduce VMT</t>
  </si>
  <si>
    <t xml:space="preserve">Overall, this is a strong AT project that provides important connections to support regional outcomes. Does not address criteria for regional freight and ETR routes or major congested corridors. Improves access to jobs on OR 99 and access to jobs via bicycling and transit. provides minimum match but does leverage other Metro planning funding. Answer to Question 55 confusing; I think the intent of the question was for this project, not other projects. Advances TSP goals. </t>
  </si>
  <si>
    <t>provides a safe alternative parallel route to a high injury corridor</t>
  </si>
  <si>
    <t xml:space="preserve">parallel to a high injury corridor.; proposed designs would provide a safe and comfortable route. Does not directly address crashes on TV Hwy but does provide  a direct parallel route which many people would choose. </t>
  </si>
  <si>
    <t xml:space="preserve">equity focus area, near many community places. High numbers. </t>
  </si>
  <si>
    <t>provides safe access to destinations, inlcudng employment areas</t>
  </si>
  <si>
    <t xml:space="preserve">does not address transit delay, would preserve corridor for future transit. does increase access and connections. Would support reduction in VMT. </t>
  </si>
  <si>
    <t xml:space="preserve">improves access to transit and emplyment and residnetial areas. </t>
  </si>
  <si>
    <t>could provide alternate route to congested corridor</t>
  </si>
  <si>
    <t xml:space="preserve">uncertainty of RR is problematic. This project would be a good candidate for a fund excange so that the funding is local, vs federal. Not REN or TSMO. Receipt of funding would prepare project to be competive for future funding. </t>
  </si>
  <si>
    <t>this project would benefit equity and safety. Would fill a critical gap in the AT network.</t>
  </si>
  <si>
    <t xml:space="preserve">alternate route to mcloughlin. Provides dedicated safe route for walking and biking. </t>
  </si>
  <si>
    <t xml:space="preserve">provides potential alternate route to mcloughlin though is a substantial distance. There is currently a bike ped bridge nearby that is not always open. Number of crashes not provided. </t>
  </si>
  <si>
    <t>on edge of equity focus area. serves that area</t>
  </si>
  <si>
    <t xml:space="preserve">Although this does not directly serve a school, it connects the main street to schools. provides access to shopping and services for seniors and disabled community. </t>
  </si>
  <si>
    <t xml:space="preserve">did not really answer Q 32. fills network gap and crosses barrier. Reduces reliance on driving. </t>
  </si>
  <si>
    <t xml:space="preserve">access to active transportation improved. Does not impact transit. </t>
  </si>
  <si>
    <t xml:space="preserve">provides longer distance connection to the Orange line (22 min bike ride  ). Fills gap. </t>
  </si>
  <si>
    <t xml:space="preserve">great connection but will not have a major impact on congestion. </t>
  </si>
  <si>
    <t xml:space="preserve">Not REN or TSMO. Receipt of funding would prepare project to be competive for future funding. </t>
  </si>
  <si>
    <t xml:space="preserve">would fill a gap in the network and improve usability of area bike and ped network. Does not directly address safety issues but does provide alternate route, though somewhat at a distance </t>
  </si>
  <si>
    <t>it would be good if the project would consider raised bikeways as part of the project to increase safety and comfort for both pedestrians and bicyclists. Adding sidewalks alone are a significant improvement for people walking to existing conditions however.</t>
  </si>
  <si>
    <t>this section is not a high injury corridor but there are seroius crashes on the corridor. definitely removes conflict.</t>
  </si>
  <si>
    <t xml:space="preserve">Not in an equity focus areas, but equity populations, and transit focus will impact those populations the most. </t>
  </si>
  <si>
    <t>Project will impact transit riders, therefore critical for low income</t>
  </si>
  <si>
    <t>I see tree removeal in the cost estimate. Trees should be replanted. I believe this stretch of Division is constrained. It would have been good to have that information touched on in the application to explain why green street treatments, street trees, separated bikeways etc are not included. Also, narrower travel lanes are checked in the design list - how narrow? If 10' could include buffered bike lanes and calm traffic</t>
  </si>
  <si>
    <t>increases access to transit, increases opportunities for walking and bicycling</t>
  </si>
  <si>
    <t xml:space="preserve">critical gaps in regional network. </t>
  </si>
  <si>
    <t>critical access to transit proejct, does not address freight</t>
  </si>
  <si>
    <t>provides access to jobs. Leverages $1.6 million in city SDC funds. Answer to Q 55 not clear. TSMO improvements. Not on REN.</t>
  </si>
  <si>
    <t xml:space="preserve">Important part of the Division BRT project. critical access to transit. Would be good if the city could think a little more creatively about how to enhance the bike and pedestrian experience in the limited right of way. The design is not innovative, but a huge improvement over current conditions. </t>
  </si>
  <si>
    <t>design will improve safey and comfort and create a continuous safe corridor that is a bike parkway, partially within a town center and partially a regional transit route.</t>
  </si>
  <si>
    <t>provides alternate route to King Rd. Not a high injury corridor</t>
  </si>
  <si>
    <t>partially in equity focus area</t>
  </si>
  <si>
    <t xml:space="preserve">fills gaps in the at network, increases access to transit, though at a distance. Reduces VMT by providing better regional bike and ped connections. Already a fairly low traffic street. </t>
  </si>
  <si>
    <t>Leveraging other non-RFFA funds to complete the corridor to Clackamas County</t>
  </si>
  <si>
    <t xml:space="preserve">Fills gap in regional AT network. Links other regional routes. does not address congestion via transit but does provide complete routes to support biking and walking. </t>
  </si>
  <si>
    <t xml:space="preserve"> However, gap at RR undercrossing seems to be the biggest safety issue and this is not included in the project, this is a concern. Checklist says protected bikeway would be included but bikelanes are mentioned in Q 29. not clear what the intended bikeway design is. lighing will improve safety. there are partial sidewalks and bikeways currently. </t>
  </si>
  <si>
    <t>not high injury but there have been injury crashes, removes conflicts1</t>
  </si>
  <si>
    <t xml:space="preserve">project not in equity focus area, but on the edge and has equity populations. Access to transit. does not connect under RR bridge major gap. </t>
  </si>
  <si>
    <t>Title 1 schools within 1/2 mile</t>
  </si>
  <si>
    <t>street trees, green street treatments and landscaping</t>
  </si>
  <si>
    <t>increased access to AT, not a transit corridor, limited potential to reduce VMT, though contributes to overall network connectivity which could have long term affect.</t>
  </si>
  <si>
    <t>access to jobs within the vicinity</t>
  </si>
  <si>
    <t>provides separation between users and therefore may postiviely impact freight mobility</t>
  </si>
  <si>
    <t>It is an interesting approach that this application is being submitted as both a  freight and AT project. It does improve safety for all modes, but not sure how it benefits freight in other areas. Access to jobs. This project does not seem to connect to anything, raising questions of how used it will be.</t>
  </si>
  <si>
    <t>Project could consider combined raised bikeway/sidewalk to provide greater separation and safety for both modes; or moving bikeway behind sidewalk buffer/trees. Consider periodic medians to provide more access management along with two-way turn lanes</t>
  </si>
  <si>
    <t xml:space="preserve">not in equity area. on the edge. Community places and title 1 schools nearby. Lower numbers. Provides access to transit for the equity populations in the area. </t>
  </si>
  <si>
    <t>on the edge of an equity focus area. increases access to transit and shopping and services</t>
  </si>
  <si>
    <t xml:space="preserve">project should consider in lane bus boarding. Completes network gaps. </t>
  </si>
  <si>
    <t xml:space="preserve">increases access to transit and AT. Frequent service line. </t>
  </si>
  <si>
    <t xml:space="preserve">this is a regional street for bike, ped, frieght and transit. it is not serving any of those modes very well. </t>
  </si>
  <si>
    <t xml:space="preserve">this is a regional street for bike, ped, frieght and transit. it is not serving any of those modes very well. Frequent service transit, this project will increase access. </t>
  </si>
  <si>
    <t>if designed as described this would be a great project.</t>
  </si>
  <si>
    <t xml:space="preserve">partially in a pedestrian high injury corridor. no fatal crasehs between 2012 and 2016. </t>
  </si>
  <si>
    <t xml:space="preserve">in equity area. provides access to frequent service transit. </t>
  </si>
  <si>
    <t xml:space="preserve">provides access to jobs and open space. </t>
  </si>
  <si>
    <t>Is ODOT onboard to coordinate a vision and collaborte on this design</t>
  </si>
  <si>
    <t>Is ODOT onboard to coordinate a vision and collaborte on this design?</t>
  </si>
  <si>
    <t xml:space="preserve">High injury corridor. </t>
  </si>
  <si>
    <t>equity focus area. many, many community places. Large equity populations.</t>
  </si>
  <si>
    <t>bioswales, street trees, mitigation during construction</t>
  </si>
  <si>
    <t xml:space="preserve">transit signal priority. </t>
  </si>
  <si>
    <t>a city, not a regional, frieght route.</t>
  </si>
  <si>
    <t xml:space="preserve">Leverages funding; 43% match. Prepares corridor to be competitive for future other funding. Serves employment areas and connects equity populations to those jobs. Advances TSMO goals. On REN. Compelling narrative. </t>
  </si>
  <si>
    <t xml:space="preserve"> (application refers to a BAT lane on Madison, I think they meant Morrison?) </t>
  </si>
  <si>
    <t xml:space="preserve">no fatal crasehs in last 5 years, 35 injury crashes. How does project address high injury intersections? SE Belmont/Grand,  SE Morrison and 7th high injury intersecton (4 ped FA/A). </t>
  </si>
  <si>
    <t>green infrastructure treatments are limited. will improve connections but not fill a lot of gaps.</t>
  </si>
  <si>
    <t>I am not sure that this project will really impact transit delay. Issues are farther east.</t>
  </si>
  <si>
    <t xml:space="preserve">is the stretch of Morrison with proposed BAT lane congested? This may be more of a opportunistic BAT lane than the most needed place. Seems like further east is where the bus is stuck in traffic. will improve connections but not fill a lot of gaps. </t>
  </si>
  <si>
    <t xml:space="preserve">I question how much of an impact this project is going to have on transit realibility and speed. This proejct seems to be taking advantage of a very wide right of way rather than targeting the transit problems further east and west. </t>
  </si>
  <si>
    <t>future transit service planned</t>
  </si>
  <si>
    <t>Appears to have a 48% match. Leverages other projects in the area.</t>
  </si>
  <si>
    <t>appropriate countermeasures to address safety. Alberta and MLK is identified as a high injury intersection but no changes proposed to that intersection. Curious as to why not.  Also would like more information on types of crashes and if this project is directly addressing most prevalent type of crash</t>
  </si>
  <si>
    <t>high injury corridor</t>
  </si>
  <si>
    <t>Equity focus area</t>
  </si>
  <si>
    <t>many community places</t>
  </si>
  <si>
    <t xml:space="preserve">increases connectivity for people walking and bicycling. </t>
  </si>
  <si>
    <t>TSMO, REN.</t>
  </si>
  <si>
    <t>on edge of equty area. no title 1 schools</t>
  </si>
  <si>
    <t>access to frequent bus on 13th and 17th</t>
  </si>
  <si>
    <t>No REN, No TSMO</t>
  </si>
  <si>
    <t>This specific project was identified in Portland’s SRTS analysis for FOS for Markham Elementary (55% FRL). Given the lack of safe routes overall in SW Portland, this will benefit many families as a key connection to transit as well.</t>
  </si>
  <si>
    <t>only route available. Taylors Ferry should actually be identitified as a Pedestrian Parkway on the RTP as it is a frequent bus route.</t>
  </si>
  <si>
    <t xml:space="preserve">Application does not state, but Willamette Blvd is a High Injury Corridor for bikes. Design will increase safety for all users including drivers and those accessing transit. </t>
  </si>
  <si>
    <t>57 serious crashes (one fatal bike crash in 2010 or 2011). Countermeasures appropriate.</t>
  </si>
  <si>
    <t>Equity Focus area. High numbers of equity populations</t>
  </si>
  <si>
    <t xml:space="preserve">Increases access to travel options, safe access to transit and destinations </t>
  </si>
  <si>
    <t xml:space="preserve">Critical regional bike connection. </t>
  </si>
  <si>
    <t xml:space="preserve">not on a freight route. Otherwise addresses congestion by providing travel options. </t>
  </si>
  <si>
    <t xml:space="preserve">new connection; application could have indicated design intent. </t>
  </si>
  <si>
    <t>potential env impacts</t>
  </si>
  <si>
    <t>Is this a critical freight connection in regional freight plan?</t>
  </si>
  <si>
    <t>though the project has not yet been designed, the applicant could have provided some sense of the design elements, especially to priortize freight and provide separation for people walking and biking. Provides an alternate route for trucks. Also, overall network connectivity impacts could be better explained. Not clear how high of a freight priority this is.</t>
  </si>
  <si>
    <t>RTP project description says this is a HIC and equity focus area. This is not correct.</t>
  </si>
  <si>
    <t>I thinnk there was some confusion for Q33. Project is not in an equity focus area. it touches an equity area east of  99W</t>
  </si>
  <si>
    <t>acceess to frequent bus and future rail on 99 W</t>
  </si>
  <si>
    <t>One of the only connected through streets. Critical bike and walk connection. connects into westside trail</t>
  </si>
  <si>
    <t>Completing this project would benefit leveraging private development. How is the project coordinated with the SW Corridor proeject?</t>
  </si>
  <si>
    <t xml:space="preserve">TV Hwy is ped HIC. 185th and TV Hwy are bike and ped and auto HIC, yet no treatments to bikeway on 185th proposed. TV Hwy and 185th is a high injury intersection, yet there are no treatments proposed. Would like more information on why realignment of Blanton intersection is being proposed. Are there very high volumes? are there pedestrian and bicycle safety issues? assuming that this is where a bulk of the funding will go so more explanation is needed. Q 32 should have addressed. https://safety.fhwa.dot.gov/intersection/other_topics/fhwasa08008/ub15_convert_offset_tinter.pdf </t>
  </si>
  <si>
    <t xml:space="preserve">Ideally more than one crossing on 185th would be added (some responses in application reference two crossings, other responses reference one, designing or constructing). There is over 2,000 feet between Johnson and TV hwy. Also, TV Hwy and 185th is a high injury intersection, but there are no proposed treatments. </t>
  </si>
  <si>
    <t xml:space="preserve">In an equity focus area. </t>
  </si>
  <si>
    <t>project does not address safety on TV Hwy and 185th intersection. May only be adding one enhanced crossing for over $5 million. Does provide sidewalks in TC which is critical. Not clear how improvements on Blanton connect into overall regional bike network (it is not on the wash county bike network), but this could be a great parallel route to TV Hwy IF completed for the entire length.</t>
  </si>
  <si>
    <t>Is Blanton being proposed as a regional bikeway in place of TV Hwy? Blanton is not on regional bike network (though does traverse Aloha TC) and could, if well developed, provide an alternate route to TV Hwy. Sidewalk and crossing gaps in TC.</t>
  </si>
  <si>
    <t xml:space="preserve"> Part of the project area (Blanton Street), is a local street and not within the Aloha TC (between 188th and 198th); not sure if this is an issue or not. Blanton could be a great bike parkway but is not identified on local or regional maps as a bikeway and has not been planned as such. </t>
  </si>
  <si>
    <t xml:space="preserve">Does not leverage additional funds beyond match. </t>
  </si>
  <si>
    <t xml:space="preserve">would have liked more information on leveraging TV Hwy corridor study. There is a huge need in Aloha TC for enhanced bike and ped safety. My main concern with this application is that it does not seem to be addressing the most critical safety issues and does not address how the realignement of Blanton will impact bike and pedestrian safety and access to transit. There does not seem to be firm commtiment on the number of crossings on 185th. Strong partner support (letters). </t>
  </si>
  <si>
    <t>what will bridge connect to on the North end? Is the Rock Creek Trail being extended?</t>
  </si>
  <si>
    <t xml:space="preserve">good description of how the proejct will serve equity focus areas and equity populations </t>
  </si>
  <si>
    <t>43% match, nearly $3 million, in additon to local development of plans.</t>
  </si>
  <si>
    <t xml:space="preserve">Truck priority system with extended "dilemna zone". </t>
  </si>
  <si>
    <t xml:space="preserve">numerous safety areas </t>
  </si>
  <si>
    <t xml:space="preserve">equity area also includes medical and some afforidable housing. </t>
  </si>
  <si>
    <t xml:space="preserve">parks, medcial, jobs all nearby. Includes affordable housing. </t>
  </si>
  <si>
    <t xml:space="preserve">one primary meausure - truck priority system. No gaps idenfied. Lowered ghg from fewer hard stops. </t>
  </si>
  <si>
    <t>No overall vmt reductions suggested.</t>
  </si>
  <si>
    <t>No gaps I.D. No transit related improvements.</t>
  </si>
  <si>
    <t xml:space="preserve">No vmt reductions.  Significant truck delay reductions. </t>
  </si>
  <si>
    <t xml:space="preserve">Project appears to be quite helpful for freight. Might cause more delay for others, and won't help walking.  Can definitely reduce danger from heavy trucks hitting cars </t>
  </si>
  <si>
    <t>E</t>
  </si>
  <si>
    <t xml:space="preserve">E </t>
  </si>
  <si>
    <t>The proposed cross section is OK but could they have considered a cycletrack separated from the travel lanes?  Application calls (#29) for "..separated bicycle lanes and sidealks..." but only sidewalk has vertical separation.This design is good for the space available, and is much better than existing conditions. However, it could go further. Especially if the OGLO bridge is built using Courtney as its access point. If the road weren't so bad I'd give it a 1 since the outcome could be better.</t>
  </si>
  <si>
    <t xml:space="preserve">design willlikely help with safety. There is likely more potential for injury  or fatal accident than has been seen. The lack of sidewalks is risky to peds. </t>
  </si>
  <si>
    <t>High nmbers of lower income, senior and disabled people. Likely due to retirement center in vicinity (good facility btw).</t>
  </si>
  <si>
    <t>numerous destinations, title 1 school and Trolley trail too boot.  No jobs in area</t>
  </si>
  <si>
    <t>Will include bioswale on one side of raod. Not additional elements listed. Connection to Mcgloughlin good - what about OGLO bridge in future?</t>
  </si>
  <si>
    <t xml:space="preserve">Staff predicts a respectiable drop in VMT. Provides better access to transit and destination. Deosn't spur growth that would increase transit demand. Adding sidewalks fills a big gap. Adding bike lanes is good too (but could perhaps go further). Adding bike/ped will hept cmpat first last mile problems </t>
  </si>
  <si>
    <t>gaps are in the sidewalk system primarily. Active improvement via trolley trail connection. Makes better connection to busses on 99E</t>
  </si>
  <si>
    <t>Staff estimates 2,246 daily vmt reduction. Biggest shift is via transit, follwed by bike</t>
  </si>
  <si>
    <t>Area of need, could link to OGLO bridge. Worthy project, but could be advanced further with vertical bicycle separation.</t>
  </si>
  <si>
    <t xml:space="preserve">Rail to Trail. 60 foot row. Suggesting 12-14 foot paved path (wider would be better). No "addition design elements". Trail offers safe alternative to hwy. </t>
  </si>
  <si>
    <t>high numbers of Fatal and Serious Unjuries in corrriodr (not on this facility). Project will provide alternative to highwya.  Will include intersection strategies. Won't change auto-only crashes on hwy corridor.</t>
  </si>
  <si>
    <t>Equity area with numerous destinations, services etc.</t>
  </si>
  <si>
    <t>Many important desitations. Barriers not discussed as much as the opportunity to provide a route without barriers for east-west travel. Could ROW be home to other beneficial uses such as exercise locations, vegetable gardens, quick charge stations and repair stations (for bikes)</t>
  </si>
  <si>
    <t>Provides significant east-west non-auto travel corridor from Regional Center to two town centers…  as a bike facility it will have positive climate impact. Will include stormwater treatment. Could possibly consider other green uses, even solar arrays, within unused ROW.</t>
  </si>
  <si>
    <t xml:space="preserve">Major east-west gap fix. Provides competitive route vs. highway - will remove some cars from HWY 8. improves access to clean tech jobs. </t>
  </si>
  <si>
    <t xml:space="preserve">Fills major east west bike gap. Likely to see significant use by bike commuters - will remove cars from road. No direct transit improvement other than reducing vehicle conflicts on HWY 8. </t>
  </si>
  <si>
    <t xml:space="preserve">Expect high amount of biking and walking as people choose not to drive. Rail freight function is preserved by the rail to trail program. </t>
  </si>
  <si>
    <t>Important non-auto conneciton bethween three cities, neighborhoods and job areas.  Trail will be much safer than using HWY 8 for bikes and walkers</t>
  </si>
  <si>
    <t>#29 in application doesn't discuss safety measures. Would create  a north south bike/ped option to using 99E.This would separate active transport users from vehicles.  Proejct requests design funding - accordingly countermeasures are not yet determined. However, by its nature of being a completely separated facility it should be very safe.</t>
  </si>
  <si>
    <t xml:space="preserve">new facility, accordingly there are no fatalaties associated with it.  Taking bikes off of 99E would avoid a number of SPIS sites. Expectation would be redcution in vulnerable users in conflict areas. </t>
  </si>
  <si>
    <t xml:space="preserve">In an EFA with higher poverty rate the region or county. and city is actively working to support the area. </t>
  </si>
  <si>
    <t xml:space="preserve">Several key destinations including access to nature. </t>
  </si>
  <si>
    <t>Design is the request of the funding, so it's not known yet. Gap between Gladstone and Oregon City and shoping. And gap in access to nature.  Helps city and region reduce reliance on the auto. No env strategies developed yet.</t>
  </si>
  <si>
    <t xml:space="preserve">Closes significant bike/ped gap. Also provides some accesss to MAX via trolley trail for strong riders from OC. Enables bicycle commuting without use of 99E - would expect to see bike commuting increase. </t>
  </si>
  <si>
    <t>Important bike/ped gap. Connects to the Trolley Trail which in turn connects to the larger regional trail network. No effect on transit, but could provide some additional access via first/last mile. Creaes connection to oregon city shopping</t>
  </si>
  <si>
    <t>Shortens distance to shopping in oregon city. Direct connection to greenway. 99E is a freight corridor - moving bicylists to  paralell facility will reduce conflicts.</t>
  </si>
  <si>
    <t>Would provide an important linkage between trolley trail and south Metro area.</t>
  </si>
  <si>
    <t xml:space="preserve">Sidewalk and bike lane gaps identified. Sidewalks are proposeed to improve safety. Notes separate space for ped and bicycle but bike is not vertically separated. </t>
  </si>
  <si>
    <t>Sidewalks will help. Can't tell if there are any crossing treatmens other than "enhanced curbs and gutters…"</t>
  </si>
  <si>
    <t xml:space="preserve">Not equity focus area but connected to one. </t>
  </si>
  <si>
    <t>walking barriers to frequent transit. Transit conveys many to good and services.</t>
  </si>
  <si>
    <t>No extra elements. Big sidewalk gap. Transit combats GHG. No environmental</t>
  </si>
  <si>
    <t xml:space="preserve">Sidewalks and bikelanes. Will help access to transit. Lowers vmt with walking, biking and trnasit accress. </t>
  </si>
  <si>
    <t>supports division transit project. Walking, biking and bus reduce vmt.</t>
  </si>
  <si>
    <t>VMT reduction by alternate modes on the street. Can increase capacit of corridor. No significant freights affects.</t>
  </si>
  <si>
    <t>Beneficial project for supporting the Division Corridor Transit Investment. No new or innovative techniques.</t>
  </si>
  <si>
    <t xml:space="preserve">Bicycle greenway.  Trafic calming, to reduce speed and shorten crossing distances.  Diverters. Wide sidewalks - nice. Buffered sidewalk. Curb ramps. Narrowing lanes. No design elements beyond the list. </t>
  </si>
  <si>
    <t xml:space="preserve">just 2 major injury crashes, 21 moderate injuries.   Greenway plan would reduce speeds to sruvivable level. Imporvements will draw people away from other less safe facilities as well.  Applications lists many changes to the facility that are safety based. </t>
  </si>
  <si>
    <t>equity focus area with numerous key destinations and low income housing.  Passes through middle and lower income portions of Milwaukie.</t>
  </si>
  <si>
    <t>title 1 schools present. Barriers include spped, volume and crossings. Good number of family wage jobs in vicinity that could be accessed by bike or on foot</t>
  </si>
  <si>
    <t>TSP lists as primary east-west bicycle connection. No specific new techniques employed. Safe cross town biking can reduce vmt. Includes bioswales and some permeable paving.</t>
  </si>
  <si>
    <t>expands bike connectivity, even byond city. No effect on transit. Several bus routes have stops within walking distance (first last mile opportunity). Provies alternate travel choices. Provides access to some clean tech jobs. Milwaukie is working hard to combat climate change on many fronts.</t>
  </si>
  <si>
    <t>Project not aimed at major congestion relief. Divert some cars to other facilities even. Great increase to active transportation. No significant effect on transit reliabilty. Provides som efirst / last mile options.</t>
  </si>
  <si>
    <t>Provides non car options. Not connected to freight.</t>
  </si>
  <si>
    <t xml:space="preserve">Looks like a needed facility for  Milwaukie and nearby Clackamas County residents. No specific innovations described - but that may be OK. </t>
  </si>
  <si>
    <t xml:space="preserve">builds out street from Sandy to the north wehere sidewalks and bike lanes are missing (at lest on one side). Appears to be conventional type of cross section. </t>
  </si>
  <si>
    <t xml:space="preserve">No fatalities. Crashes appear clustered near the Sandy Blvd Intersection. Sidewalks will separate users. </t>
  </si>
  <si>
    <t xml:space="preserve">Not in EFA. Higher than average rates of poverty. </t>
  </si>
  <si>
    <t>Some nature access, bus line 21. Addresses barriers to freight movement by separating trucks from people on foot or bike. Area home to numerous types of jobs, many being family wage.</t>
  </si>
  <si>
    <t>Conventional design. Tangential connection to 40-mile loop and lakes (bielanes will stop at Townsend rather than going up to Marine Dr. or the trial itself.  RR underpass is very narrow and doesn't have sidewalks or bike lanes. Stormwater facilities will be added.</t>
  </si>
  <si>
    <t>no significant transit benefit. #44 - google earth doesn't show a widened undercrossing north of the project site. Will provide bike access to good jobs.</t>
  </si>
  <si>
    <t>first / last mile benefits for commuters.</t>
  </si>
  <si>
    <t>Bikes can replace some vehicles. Bikes/walking connected to transit for employees. Key intersections will work better for freight.</t>
  </si>
  <si>
    <t>Looks like a needed complete street improvement.  Connects people to industrial jobs.  The RR underpass is a major barrier however for people accessing recreation to the north.</t>
  </si>
  <si>
    <t>sidewalk infill, bike lanes, possible buffers. RRFBs,lighting, bus pullouts . Access management. Will rely on stakeholder engagment to balance active transportation and frieght.  Nothing beyond list in appendix C.</t>
  </si>
  <si>
    <t>improvemetns will help safety</t>
  </si>
  <si>
    <t>not an equity area but home to numerous affordable housing properties.</t>
  </si>
  <si>
    <t xml:space="preserve">has title 1 schools. Provides access for undersrved populations living east of the proejct area. </t>
  </si>
  <si>
    <t xml:space="preserve">One of limite number of east west corridors in area.  ATP identified gaps and deficiences. High demand for bike trips. Includes stormwater management and upgrades that will benefit two fish bearing streams. </t>
  </si>
  <si>
    <t>Important for bicycle travel. Connects to regional trails. Connects to Greshams active transportaion improvements. Improves freight mobility. Corridor has frequent transit. Center turn lanes will reduce congestion and bus delay. 60% of bus stops will ge improved.</t>
  </si>
  <si>
    <t xml:space="preserve">ATP identifies gaps. Improves connectivity. Fills ped and bike gaps. Connects to trails and transit. Should speed up line 21. </t>
  </si>
  <si>
    <t>Should make corridor bikeable.  And support transit. Could potentially increase AADT though.</t>
  </si>
  <si>
    <t>Major east west corridor that is not up to modern standards.  Design is not state of the art, but will provide needed ped and bike connections. Center turn lane will help with freight movement.</t>
  </si>
  <si>
    <t xml:space="preserve">Detailed description of safety measures oriented toward walking and biking. Ped leading signals, vertically separated bike facitlity. Roundabouts, Hawks, access management, lighting etc.  Applicant didn't undersand #39. </t>
  </si>
  <si>
    <t>No fatalities.  Expect pedestrian traffic to increaase with phase 1 of Willamette Falls Legacy project.</t>
  </si>
  <si>
    <t xml:space="preserve">In an EFA near city serices and cultural components.  30% of city pop is cost burdened. </t>
  </si>
  <si>
    <t>Safe access to jobs downtown. Helps with transit walking and biking.</t>
  </si>
  <si>
    <t>gap in willametter river greenway. Connection to soon to be open Falls riverwalk. 99E bike and walk. Connected to TDM and park once project to minimize driving. Some "greening" with trees, modern lighting and facilitating non-auto travel</t>
  </si>
  <si>
    <t xml:space="preserve">#42 applicant was about to list examples but forgot. Will fill gaps in sidewalk / bike network. Not sure about transit benefits/impacts. Provides travel options beyond autos, mitigating against some demands. </t>
  </si>
  <si>
    <t>Will provide more options for congested downtown travel and access to the falls. Fills in gaps in greenway. No specific transit benefit specified</t>
  </si>
  <si>
    <t xml:space="preserve">Much of trip redection is credited to the ongoing TDM project - this can be one implementing component. No specified freight benefit. Could remove bicycles in places trucks move. </t>
  </si>
  <si>
    <t>Significant project but hard to guage how much usage in the area will change right away. Will be increasingly important as WFLP comes online.</t>
  </si>
  <si>
    <t xml:space="preserve">Appears to be implementing much from PedPDX. Possible BAT lanes? Numeous new and enhanced crossings. Narrows travel lanes, recuces corner radii, ped lighting, bike prorities. </t>
  </si>
  <si>
    <t xml:space="preserve">133 injry crashes. Intro (#5) says that 9 people have died in last 8 years. New safer crossings, "full signal crossing treatments" assumed but could scal eback if needed.  </t>
  </si>
  <si>
    <t xml:space="preserve">Yes, EFA. Low income POC. </t>
  </si>
  <si>
    <t xml:space="preserve">Crossing problems for daily needs. Good number of jobs nearby. </t>
  </si>
  <si>
    <t>BES stormwater standards expected. Significant improvmenets to walkability flling sidewalk gaps. Specifically bus stops are getting better access via enhanced crossings. Impacts during construction will be normal, project will offset any impacts via increased transit and walking and biking.</t>
  </si>
  <si>
    <t xml:space="preserve">Enhanced crossings to bus stops. New signals/half signals or hybrid beacons are claimed to improve reliability of transit. Should reduce VMT via increases in non-auto. </t>
  </si>
  <si>
    <t>Sidewalk gaps. Enhanced crossings to bus. Signals to improve reliability. Could slow vehicle traffic</t>
  </si>
  <si>
    <t>Fixing safety issues will allow people to walk /bike and in turn reduce VMT. Is freight route. Any benefits will arrise simply from less SOV use. New signals are intended to minimze freight delay.</t>
  </si>
  <si>
    <t>Appears to be an important fix for a dangerous corridor in an equity focus area.  Can't tell from applciation which design concept was selected.</t>
  </si>
  <si>
    <t xml:space="preserve">Transit islands, protected bikeway, signalized crossing at 9th. ADA corner updates.                       </t>
  </si>
  <si>
    <t>No fatals, 35 injuries.</t>
  </si>
  <si>
    <t>Yes EFA. No schools or cultural centers nearby.</t>
  </si>
  <si>
    <t>Descreased travel time for bus #15 will reach beyond the area to help more people</t>
  </si>
  <si>
    <t xml:space="preserve">Facilitating bike/walk/transit = climate benefit. No environmental areas present. </t>
  </si>
  <si>
    <t>Transit islands and increased efficiency of bus are good. Multi-modal project provides GHG friendly travel options</t>
  </si>
  <si>
    <t>Speeds up buses, provides needed access to bridge for bikes</t>
  </si>
  <si>
    <t>Reduces VMT and more efficient use of existing streets</t>
  </si>
  <si>
    <t>approx 25% match. Important jobs area.  TSMO improvements via signal operations. Emergency Transportation Route better facilitated</t>
  </si>
  <si>
    <t>Well though out project that is sure to get a lot of use</t>
  </si>
  <si>
    <t xml:space="preserve">fixing dangerous set of intersections with new lights and dedicated left turn phases. Will include new pedestiran facitlities and lighting. </t>
  </si>
  <si>
    <t>Some injury crashes. Not ped/bike friendly which has likely limited interactions. New park and planned access to slough will increase pedestrian and bike demand though. New rail crossing will streamline things.</t>
  </si>
  <si>
    <t>Yes, EFA. T1 schools are 1 mle away. Some key destinations.</t>
  </si>
  <si>
    <t>Intersections are a safety concern for walking and biking. Congestion also impacts driveirs. Mna living wage jobs nearby and facilitates freight jobs.</t>
  </si>
  <si>
    <t>No advanced environmental treatments. Removing bike/walk barrier can help with non auto modes. Growth in freight may not be supportive of lowering GHG</t>
  </si>
  <si>
    <t xml:space="preserve">Fixing the intersections will increase safety and help non-auto users navigate the area safely. No changes to transit. Don't expect significant VMT change.VMT from trucks could even go up. Nothing mentioned for low carbon sectors. </t>
  </si>
  <si>
    <t>significant gap in freight movement. Signals will improve safety and reliability considerably. No effect on transit. Assists with access to jobs</t>
  </si>
  <si>
    <t xml:space="preserve">No VMT benefits expected. Facilitates surface street freight movement, no significant effect on hiwhays. Intersections are bottle neck for freight. </t>
  </si>
  <si>
    <t>Intersection upgrade will increase safety for all and seems needed for freight movement.</t>
  </si>
  <si>
    <t xml:space="preserve">new crossings. Lighting. Stop-controlled treatements. Hybrid Beacons to give red lights. Protected turns . Safety is aimed at pedestrians with crossings, visibility restricting turns.  </t>
  </si>
  <si>
    <t>5 fatalities.</t>
  </si>
  <si>
    <t>POC, LEP.  Many key destinations. Public, private and nonprofit. Plus much affordable housing.</t>
  </si>
  <si>
    <t>Numerous parks, churches helath care, police affordable housing.</t>
  </si>
  <si>
    <t>Following PedPDX where gaps were identified and prioritized. Good for climate but just OK on environment</t>
  </si>
  <si>
    <t xml:space="preserve">good for peds getting access to transit. Protected lefts said to speed up transit. Many crossing are near affordable housing. </t>
  </si>
  <si>
    <t>Implementing PedPDX gets more people to transit. Some advantages perhaps from new signals. Mainly about safety</t>
  </si>
  <si>
    <t>Alternative to i-5. not much about freight</t>
  </si>
  <si>
    <t>Implementatin of PedPDX is the right direction to go. This is a traditionally udersrved area where safety improvements will be of benefit.</t>
  </si>
  <si>
    <t>Trail seperated from rail line; project includes traffic calming measures to minimize conflicts</t>
  </si>
  <si>
    <t>Few/minor crashes in the area; project seperates pedestrians and cyclists from motor vehicle traffic</t>
  </si>
  <si>
    <t>Project in an Equity Focus Area and will benefit transportation-disadvantaged populations</t>
  </si>
  <si>
    <t>Project will nearly complete the Springwater Trail; bioswales and street trees are included</t>
  </si>
  <si>
    <t>Does not address freight</t>
  </si>
  <si>
    <t>Project will complete an important portion of a regional trail system</t>
  </si>
  <si>
    <t xml:space="preserve">Road diet to add rotected bike lanes and pedestrian facilities. </t>
  </si>
  <si>
    <t>top 5% SPIS. 1 fatal 86 injurious (all types). Project will separate people not in cars from traffice and slow speed.</t>
  </si>
  <si>
    <t>Yes EFA, POC / LEP. Several key destination including communtiy center. No title 1 schools</t>
  </si>
  <si>
    <t xml:space="preserve">Transportation cost burdened population. Multi-modal solutions will facilitate people living care free, or less car dependent. </t>
  </si>
  <si>
    <t>Regional bikeways but have narroe stressful facilities. Physical separation removes gap. Ped netowrk gaps addresed through crossing enhancements. Will combine with funded projects on other parts of Washignton to make larger network component.  Standard storm and ghg otherwise</t>
  </si>
  <si>
    <t>Separated bikeways will faciltate active transportation and transit alike by minimizing conflicts. Supporting bikes, transit and walking reduces VMT. Also includee tdm phase to help with mode changing. 116 clean tech jobs</t>
  </si>
  <si>
    <t xml:space="preserve">Completes larger Washington bikeway. Removes bikes from transit lane. Slows vehicles.  Not likely to reduce auto congestion but should add to reliabilty with TSP signals. </t>
  </si>
  <si>
    <t xml:space="preserve">Creates modal options, TDM, smart signals. Not a regional freight route - not benefits or impacts. </t>
  </si>
  <si>
    <t>Smart road diet with numerous project elements in an EFA.</t>
  </si>
  <si>
    <t>Continous sidewalk, street trees, curb ramps, enhanced crossings, tighter corners and protected bike lane. N Possible that fewer people walk because of poor conditions.</t>
  </si>
  <si>
    <t>no fatalaties, 7 injuries. Protected bike and sidewalk will allow people to use the facility without a car.</t>
  </si>
  <si>
    <t xml:space="preserve">not EFA.  Numerous schools and clost to cutural locations. Area is home to many Muslim residents. </t>
  </si>
  <si>
    <t>Schools, community centers, Islamic schools, Center and Mosque. Poor walking ocnditions limit non car access to healthy food, transit and cultual locations. 264 jobs nearby.</t>
  </si>
  <si>
    <t>Connects Crewtwood area to west portland TC - expading regional bikeway network. Facilitates walking and biking, plus access to transit at Barbur Transit Center. Stop consolidation will help #53 bus.</t>
  </si>
  <si>
    <t xml:space="preserve">Facilitates walkingand biking, connects neighborhood, supports bus and future rail. Potentially takes some pressure off I-5. </t>
  </si>
  <si>
    <t>Significant bikeway and sidewalk gap. Improves stops for bus 43, separating active transport minimizes conflict points. Will increase some walk/bike trips</t>
  </si>
  <si>
    <t xml:space="preserve">Provides bike/walk access to local destinations. No freight impatct or benefit on facility but removing congestion at intersection with capital and I-5 may help some. </t>
  </si>
  <si>
    <t>Would be a very helpful project locally and work in concert with future SW corridor.  Not an EFA, but this there are a number of residents in the vicinity with Muslim heritage.</t>
  </si>
  <si>
    <t>Significant re-design for pedestrian and bike needs. Includes access to bus stops. Adding crossings. Vertically separated bike lanes (8 feet wide). "bike behind station" design.</t>
  </si>
  <si>
    <t xml:space="preserve">57 serious injusry crashes. High ped crossing numbers from bus not on s. side of willamette. Enhanced crossing for this locatin. Separating bikes from travel, bus stopping lane with bikes behind. </t>
  </si>
  <si>
    <t>Yes EFA, numerous T1 schools, plus medical and mulfi-family housing. Low-income area.</t>
  </si>
  <si>
    <t>helps reduce car dependnecy via bus, buke and walk. Job access for people without cars, youth and disabled. Increase safety for vulnerable users. Gentrification in area</t>
  </si>
  <si>
    <t>numerous measures. Regional Bikeway gap via N Willamette. Will tranfor current high level of traffic stress, opening door to wider range of riders.  Will be a frequent bus line - improvments will support that change. Standard (but good) approach to environment and stormwater</t>
  </si>
  <si>
    <t>Willamette will be a "trunk line for bikes and transit". Community identified barriers being addressed. In lane stops will improve transit reliabiliyt. New crossings will connect transit to residentail areas to the north and numerous employers. Low stress active trnasport route will take pressure off auto routes, including I5 and Hwy 30.</t>
  </si>
  <si>
    <t>Benefits are for bikes and transit in terms of facilitating faster and safer travel.</t>
  </si>
  <si>
    <t>Not a freight project. Workign with businesses (i.e. Daimler) will encourage more cycling, taking cars off the road.</t>
  </si>
  <si>
    <t>Will be a great improvement. Narrative describes strong neighborhood support.  I hope that is indeed the case.</t>
  </si>
  <si>
    <t xml:space="preserve">Design elements and safety measures deferred to design phasse. May minmize conflicts on existing facilties. </t>
  </si>
  <si>
    <t>Could potentially remove trips from Tualatin Sherwood rd.</t>
  </si>
  <si>
    <t>Not EFA - supports local efforts reted to POC and LEP. Provide access to jobs.</t>
  </si>
  <si>
    <t>access to jobs - up to 3,520 traded sector.</t>
  </si>
  <si>
    <t>Design considerations to be considered during project design. As a new road in a vacant area it doesn’t support GHG reducitn</t>
  </si>
  <si>
    <t>New road will also have active transportation elements. No effects on transit. Will provide access to job lands near to residntial areas that could possibly make short commutes</t>
  </si>
  <si>
    <t>Needed connection to facilitate development of employment sites. Will accommodate active uses along with new collector.</t>
  </si>
  <si>
    <t xml:space="preserve">may remove some travel from Tualatin Sherwood Rd. Supports freight movement. </t>
  </si>
  <si>
    <t>Appears to be an important road for opening up development in a new growth area.</t>
  </si>
  <si>
    <t xml:space="preserve">Adding sidewalks and bike lanes. Several marked crosswalks and RRFBs. Some buffered bike areas. No design measures beyond appendix C. </t>
  </si>
  <si>
    <t>minor crashes only. Sidewalks will separate walkers.</t>
  </si>
  <si>
    <t xml:space="preserve"> EFA just south of project</t>
  </si>
  <si>
    <t>Several imporant locations nearrby, inlcuding frequent transit line.</t>
  </si>
  <si>
    <t>improvements for non-auto use only. Bikeway gap. Context sensitive nature. Provides zero vmt travel option, especially withn linked ot transit (last mile)</t>
  </si>
  <si>
    <t xml:space="preserve">Sidewalks will allow walking to some destinations. Bikelanes will open up a much larger area to riders. Also supports last mile transit on 99W (frequent service route). No significant effects related to clean businesses. </t>
  </si>
  <si>
    <t>Bikeway gap completed. Good first/last mile choices connecting bus to residences. No change to transit reliability.</t>
  </si>
  <si>
    <t xml:space="preserve">May reduce VMT via bike trips and some via walking. Doesn't affect freight other than to potentially get some people onto other modes. </t>
  </si>
  <si>
    <t xml:space="preserve">A big step among many that are needed for a suburban city improving neighborhood travel options. The terrain and lower density development will likely lead to fewer users than other sidewalk projects in the region with higher densities and transit saturation. </t>
  </si>
  <si>
    <t xml:space="preserve">Some of these criteria are difficult to interpret as the project hasn’t been designed </t>
  </si>
  <si>
    <t>accidents are not drastically decreased simply because few people are walking/biking in the area today. New route would provide an option for people using unsafe routes today.</t>
  </si>
  <si>
    <t>Completely dedicated to non-auto. Tigard has demonstrated environmental stewardship (see Burnham St.)</t>
  </si>
  <si>
    <t>Bridges are needed. Assume that LRT will be accessible when built, providing first/last mile options</t>
  </si>
  <si>
    <t>trail gaps identified. Project is 100% active transport with bridges to cross signifanct barriers.</t>
  </si>
  <si>
    <t>Provides non throughway options for bike/ped travel. Not significant re freight</t>
  </si>
  <si>
    <t xml:space="preserve">Many traded sector jobs. MTIP match rather than local . Not a tsmo pojet per se. </t>
  </si>
  <si>
    <t>Appears to create a very usable non-auto option</t>
  </si>
  <si>
    <t>sidewalk infill program with ADA, crosswalks, regue islands and signals. Bike facilities on Blanton.  Buffered bike lanes, hawk signals. Parallel route for biking (blanton) and crossing for transit stops</t>
  </si>
  <si>
    <t>51 fatal and serious since 2012</t>
  </si>
  <si>
    <t>es, EFA with low icomes, POC and LEP. Plethora of community places.</t>
  </si>
  <si>
    <t>Many local destinations. Over hals of trips are currently non0SOV. Crossing gaps impact transit usage. Fix gaps in sidealks.</t>
  </si>
  <si>
    <t xml:space="preserve">Not env areas per se. provides for non-auto mobility and access to goods. Combats GHG via bike and ped improvmeents. </t>
  </si>
  <si>
    <t xml:space="preserve">parallel bike route, walking access and crossings support active and lower VMT. Also access to nature. Improves access to lines 57 and 52. chanign mode split to help reduce vmt. </t>
  </si>
  <si>
    <t>several sidewalk gaps. Biggest might be the safe crossings at 185h. Complete street on blanton.  Also access to regional trails.</t>
  </si>
  <si>
    <t xml:space="preserve">Non auto amenities will help reduce VMT, plus access to transit.  Application erroneously claims that this is not a reductino review route - it is according to TransGIS.  Applicant claims no freight delay. </t>
  </si>
  <si>
    <t>Group of investments that would work well together. In an area of significant need. Some conern that applicant is not aware of freight function and has not coordinated with industry.</t>
  </si>
  <si>
    <t xml:space="preserve">Ped/Bike bridge (no cars) 18 feet wide.  Measures TBD during design process. </t>
  </si>
  <si>
    <t>8 SPIS sites, 15 fatal and serious crashes</t>
  </si>
  <si>
    <t>Equity area identiifed. Safer access to medical/dental and places such as hillsboro stadium . No nearby schools identified. 38% nonwhite</t>
  </si>
  <si>
    <t xml:space="preserve">HWY26 and cornlieus pass interchange. Difficult to transit without car. Also facilitates bikign to school. Supports non-auto travel to industrial jobs in north hillsboro. </t>
  </si>
  <si>
    <t>facility would be for zero carbon vehicles and provide non car travel options. Being separated will invite non-spandex riders as well. Enviro TBD during design.</t>
  </si>
  <si>
    <t xml:space="preserve">fill gap in bike facilities (and walking to some degree). Not large transit benefit per se. provides non-vmt generating travel options. </t>
  </si>
  <si>
    <t>Provides much benefit for biking. No impact plus or minus on transit other that helping take drivers off the road. Some could use as first/last mile to LRT stop near Orenco.</t>
  </si>
  <si>
    <t>Will have some benefit by removing cars from road but not enough to really affect congestion during normal operations. Could be of significant benefit during events at Hillsboro Stadium though.</t>
  </si>
  <si>
    <t>Could be very helpful for biking in WA County.  Har to tell how much is for recreation vs. commutting.</t>
  </si>
  <si>
    <t>Very long redesign of highway to include cycle tracks and sidewalks separated from the vehicle realm. Significant improement. Adds ADA as well. Exhaustive list of countermearures</t>
  </si>
  <si>
    <t xml:space="preserve">3 fatalaties, severay injury A (one fatality was a person cycling). </t>
  </si>
  <si>
    <t xml:space="preserve">Not EFA but contains a large number of community places. </t>
  </si>
  <si>
    <t>Definitel fixes numerous barriers to walking, biking and transit. Demographics are not significantly diverse</t>
  </si>
  <si>
    <t>Provides non-auto mode choices in a location with car dependence today. Facilates use of transit. Provides for access to parks near river for natural experience. Several LIDA techniques described</t>
  </si>
  <si>
    <t>Large improvement to active transport. Will help transit via better stop access and reduced conflicts. Results in better utilization of existing throughway</t>
  </si>
  <si>
    <t>Significant bike and ped gaps. Many places with narrow shoulder and no bike ped facilties. Keeping trnasit in the travel lane will help with momentum.</t>
  </si>
  <si>
    <t>Not a freight or reduction review route. Bike improvements will draw some away from cars. Sidewalks will facilitate some short walking trips that are now made by car.</t>
  </si>
  <si>
    <t>This would be  a transformative project. HWY 43 is a major barrier to active transportation.  Even seasoned cyclists avoid this route when possible.</t>
  </si>
  <si>
    <t>Avg</t>
  </si>
  <si>
    <t>Opportunity</t>
  </si>
  <si>
    <t>Benefit</t>
  </si>
  <si>
    <t>Clackamas Co.: Clackamas Industrial Area ITS</t>
  </si>
  <si>
    <t>Gladstone: Trolley Trail Bridge Replacement</t>
  </si>
  <si>
    <t>Portland: Central City in Motion - Belmont-Morrison</t>
  </si>
  <si>
    <t>Portland: Cully-Columbia Freight Improvements</t>
  </si>
  <si>
    <t>Portland: Stark-Washington Corridor Improvements</t>
  </si>
  <si>
    <t>Portland: Taylors Ferry Rd Transit Access &amp; Safety</t>
  </si>
  <si>
    <t>Tigard: Bull Mt. Rd. Complete Street</t>
  </si>
  <si>
    <t>Tigard: Red Rock Ck. Trail</t>
  </si>
  <si>
    <t>Washington Co.: Aloha Safe Access to Transit</t>
  </si>
  <si>
    <t>Washington Co.: Cornelius Pass Bike/Ped Bridge (US26)</t>
  </si>
  <si>
    <t>Clackamas Co: Courtney Ave. Bike/Ped Improvements</t>
  </si>
  <si>
    <t>Forest Grove: Council Ck. Trail</t>
  </si>
  <si>
    <t>Multnomah Co.: Sandy Blvd. - Gresham to 230th Ave</t>
  </si>
  <si>
    <t>Oregon City: Hwy. 99E Bike/Ped Improvements</t>
  </si>
  <si>
    <t>Portland: 122nd Ave. Corridor Improvements</t>
  </si>
  <si>
    <t>Portland: MLK Blvd. Safety &amp; Access to Transit</t>
  </si>
  <si>
    <t>Portland: Springwater to 17th Ave. Trail</t>
  </si>
  <si>
    <t>Portland: Willamette Blvd. AT Corridor</t>
  </si>
  <si>
    <t>Sherwood: Blake Street Design</t>
  </si>
  <si>
    <t>Milwaukie: Monroe Street Greenway</t>
  </si>
  <si>
    <t>Gresham: Division Street Complete Street</t>
  </si>
  <si>
    <t>Multnomah Co.: 223rd Ave - Sandy Blvd. to RR underpass</t>
  </si>
  <si>
    <t>West Linn: Hwy. 43 Multimodal Improvements - Mapleton Dr. to Barlow St.</t>
  </si>
  <si>
    <t>Other Comments from Reviewers</t>
  </si>
  <si>
    <t>Average of reviewers scores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</si>
</sst>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3">
    <font>
      <sz val="11"/>
      <color theme="1"/>
      <name val="Calibri"/>
      <family val="2"/>
    </font>
    <font>
      <sz val="12"/>
      <color indexed="8"/>
      <name val="Calibri"/>
      <family val="2"/>
    </font>
    <font>
      <b/>
      <sz val="11"/>
      <color indexed="8"/>
      <name val="Calibri"/>
      <family val="2"/>
    </font>
    <font>
      <b/>
      <sz val="12"/>
      <color indexed="8"/>
      <name val="Calibri"/>
      <family val="2"/>
    </font>
    <font>
      <u val="single"/>
      <sz val="11"/>
      <color indexed="30"/>
      <name val="Calibri"/>
      <family val="2"/>
    </font>
    <font>
      <sz val="9"/>
      <color indexed="8"/>
      <name val="Calibri"/>
      <family val="2"/>
    </font>
    <font>
      <b/>
      <sz val="14"/>
      <color indexed="8"/>
      <name val="Calibri"/>
      <family val="2"/>
    </font>
    <font>
      <b/>
      <sz val="16"/>
      <color indexed="8"/>
      <name val="Calibri"/>
      <family val="2"/>
    </font>
    <font>
      <b/>
      <sz val="9"/>
      <color indexed="8"/>
      <name val="Calibri"/>
      <family val="2"/>
    </font>
    <font>
      <sz val="10"/>
      <color indexed="8"/>
      <name val="Calibri"/>
      <family val="2"/>
    </font>
    <font>
      <b/>
      <sz val="8"/>
      <color indexed="8"/>
      <name val="Calibri"/>
      <family val="2"/>
    </font>
    <font>
      <sz val="8"/>
      <color indexed="8"/>
      <name val="Calibri"/>
      <family val="2"/>
    </font>
    <font>
      <sz val="9"/>
      <name val="Tahoma"/>
      <family val="2"/>
    </font>
    <font>
      <b/>
      <sz val="9"/>
      <name val="Tahoma"/>
      <family val="2"/>
    </font>
    <font>
      <b/>
      <sz val="10"/>
      <color indexed="8"/>
      <name val="Calibri"/>
      <family val="2"/>
    </font>
    <font>
      <u val="single"/>
      <sz val="11"/>
      <color indexed="25"/>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b/>
      <sz val="14"/>
      <color indexed="63"/>
      <name val="Calibri"/>
      <family val="2"/>
    </font>
    <font>
      <sz val="20"/>
      <color indexed="63"/>
      <name val="Calibri Light"/>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b/>
      <sz val="11"/>
      <color theme="1"/>
      <name val="Calibri"/>
      <family val="2"/>
    </font>
    <font>
      <sz val="9"/>
      <color theme="1"/>
      <name val="Calibri"/>
      <family val="2"/>
    </font>
    <font>
      <b/>
      <sz val="14"/>
      <color theme="1"/>
      <name val="Calibri"/>
      <family val="2"/>
    </font>
    <font>
      <sz val="8"/>
      <color theme="1"/>
      <name val="Calibri"/>
      <family val="2"/>
    </font>
    <font>
      <sz val="10"/>
      <color theme="1"/>
      <name val="Calibri"/>
      <family val="2"/>
    </font>
    <font>
      <b/>
      <sz val="10"/>
      <color theme="1"/>
      <name val="Calibri"/>
      <family val="2"/>
    </font>
    <font>
      <b/>
      <sz val="9"/>
      <color theme="1"/>
      <name val="Calibri"/>
      <family val="2"/>
    </font>
    <font>
      <b/>
      <sz val="8"/>
      <color theme="1"/>
      <name val="Calibri"/>
      <family val="2"/>
    </font>
    <font>
      <b/>
      <sz val="16"/>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3" tint="0.39998000860214233"/>
        <bgColor indexed="64"/>
      </patternFill>
    </fill>
    <fill>
      <patternFill patternType="solid">
        <fgColor theme="3" tint="-0.4999699890613556"/>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top/>
      <bottom style="medium"/>
    </border>
    <border>
      <left style="thin"/>
      <right style="thin"/>
      <top style="thin"/>
      <bottom style="thin"/>
    </border>
    <border>
      <left style="thin"/>
      <right style="thin"/>
      <top style="thin"/>
      <bottom/>
    </border>
    <border>
      <left style="medium"/>
      <right/>
      <top style="medium"/>
      <bottom/>
    </border>
    <border>
      <left style="medium"/>
      <right/>
      <top/>
      <bottom/>
    </border>
    <border>
      <left style="thin"/>
      <right style="thin"/>
      <top style="medium"/>
      <bottom style="thin"/>
    </border>
    <border>
      <left style="thin"/>
      <right style="thin"/>
      <top style="thin"/>
      <bottom style="medium"/>
    </border>
    <border>
      <left style="thin"/>
      <right style="thin"/>
      <top/>
      <bottom style="thin"/>
    </border>
    <border>
      <left style="thin"/>
      <right style="medium"/>
      <top style="thin"/>
      <bottom/>
    </border>
    <border>
      <left style="thin"/>
      <right style="medium"/>
      <top/>
      <bottom style="thin"/>
    </border>
    <border>
      <left style="thin"/>
      <right style="medium"/>
      <top style="medium"/>
      <bottom style="thin"/>
    </border>
    <border>
      <left style="thin"/>
      <right style="medium"/>
      <top style="thin"/>
      <bottom style="thin"/>
    </border>
    <border>
      <left/>
      <right/>
      <top/>
      <bottom style="thin"/>
    </border>
    <border>
      <left/>
      <right/>
      <top style="thin"/>
      <bottom/>
    </border>
    <border>
      <left/>
      <right style="thin"/>
      <top style="thin"/>
      <bottom/>
    </border>
    <border>
      <left/>
      <right style="thin"/>
      <top/>
      <bottom style="thin"/>
    </border>
    <border>
      <left style="thin"/>
      <right/>
      <top/>
      <bottom/>
    </border>
    <border>
      <left style="thin"/>
      <right/>
      <top/>
      <bottom style="thin"/>
    </border>
    <border>
      <left style="medium"/>
      <right style="medium"/>
      <top style="thin"/>
      <bottom/>
    </border>
    <border>
      <left style="medium"/>
      <right style="medium"/>
      <top/>
      <bottom/>
    </border>
    <border>
      <left style="medium"/>
      <right style="medium"/>
      <top/>
      <bottom style="medium"/>
    </border>
    <border>
      <left style="medium"/>
      <right style="medium"/>
      <top style="medium"/>
      <bottom/>
    </border>
    <border>
      <left style="medium"/>
      <right style="medium"/>
      <top/>
      <bottom style="thin"/>
    </border>
    <border>
      <left style="medium"/>
      <right style="thin"/>
      <top/>
      <bottom/>
    </border>
    <border>
      <left style="medium"/>
      <right style="thin"/>
      <top/>
      <bottom style="medium"/>
    </border>
    <border>
      <left style="medium"/>
      <right style="thin"/>
      <top style="medium"/>
      <bottom/>
    </border>
    <border>
      <left style="thin"/>
      <right style="medium"/>
      <top style="thin"/>
      <bottom style="medium"/>
    </border>
    <border>
      <left style="thin"/>
      <right style="medium"/>
      <top style="medium"/>
      <bottom/>
    </border>
    <border>
      <left style="thin"/>
      <right style="medium"/>
      <top/>
      <bottom/>
    </border>
    <border>
      <left style="thin"/>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13">
    <xf numFmtId="0" fontId="0" fillId="0" borderId="0" xfId="0" applyFont="1" applyAlignment="1">
      <alignment/>
    </xf>
    <xf numFmtId="0" fontId="0" fillId="0" borderId="0" xfId="0" applyFont="1" applyAlignment="1">
      <alignment horizontal="center"/>
    </xf>
    <xf numFmtId="0" fontId="53" fillId="0" borderId="0" xfId="0" applyFont="1" applyAlignment="1">
      <alignment horizontal="center" vertical="center"/>
    </xf>
    <xf numFmtId="0" fontId="51" fillId="0" borderId="0" xfId="0" applyFont="1" applyAlignment="1">
      <alignment/>
    </xf>
    <xf numFmtId="0" fontId="0" fillId="0" borderId="0" xfId="0" applyBorder="1" applyAlignment="1">
      <alignment vertical="center"/>
    </xf>
    <xf numFmtId="164" fontId="0" fillId="0" borderId="0" xfId="0" applyNumberFormat="1" applyAlignment="1">
      <alignment/>
    </xf>
    <xf numFmtId="0" fontId="51" fillId="0" borderId="0" xfId="0" applyFont="1" applyBorder="1" applyAlignment="1">
      <alignment vertical="center" textRotation="90"/>
    </xf>
    <xf numFmtId="0" fontId="0" fillId="0" borderId="0" xfId="0" applyBorder="1" applyAlignment="1">
      <alignment/>
    </xf>
    <xf numFmtId="0" fontId="51" fillId="0" borderId="10" xfId="0" applyFont="1" applyBorder="1" applyAlignment="1">
      <alignment/>
    </xf>
    <xf numFmtId="0" fontId="51" fillId="0" borderId="0" xfId="0" applyFont="1" applyBorder="1" applyAlignment="1">
      <alignment/>
    </xf>
    <xf numFmtId="0" fontId="51" fillId="0" borderId="0" xfId="0" applyFont="1" applyBorder="1" applyAlignment="1">
      <alignment/>
    </xf>
    <xf numFmtId="0" fontId="51" fillId="0" borderId="11" xfId="0" applyFont="1" applyBorder="1" applyAlignment="1">
      <alignment/>
    </xf>
    <xf numFmtId="0" fontId="51" fillId="0" borderId="10" xfId="0" applyFont="1" applyBorder="1" applyAlignment="1">
      <alignment/>
    </xf>
    <xf numFmtId="0" fontId="0" fillId="0" borderId="12" xfId="0" applyBorder="1" applyAlignment="1">
      <alignment horizontal="center" vertical="center"/>
    </xf>
    <xf numFmtId="0" fontId="0" fillId="17" borderId="12" xfId="0" applyFill="1" applyBorder="1" applyAlignment="1">
      <alignment vertical="center" wrapText="1"/>
    </xf>
    <xf numFmtId="0" fontId="0" fillId="12" borderId="12" xfId="0" applyFill="1" applyBorder="1" applyAlignment="1">
      <alignment vertical="center" wrapText="1"/>
    </xf>
    <xf numFmtId="0" fontId="0" fillId="21" borderId="12" xfId="0" applyFill="1" applyBorder="1" applyAlignment="1">
      <alignment vertical="center" wrapText="1"/>
    </xf>
    <xf numFmtId="0" fontId="0" fillId="11" borderId="12" xfId="0" applyFill="1" applyBorder="1" applyAlignment="1">
      <alignment vertical="center" wrapText="1"/>
    </xf>
    <xf numFmtId="0" fontId="0" fillId="19" borderId="12" xfId="0" applyFill="1" applyBorder="1" applyAlignment="1">
      <alignment vertical="center" wrapText="1"/>
    </xf>
    <xf numFmtId="0" fontId="0" fillId="14" borderId="12" xfId="0" applyFill="1" applyBorder="1" applyAlignment="1">
      <alignment vertical="center" wrapText="1"/>
    </xf>
    <xf numFmtId="0" fontId="0" fillId="15" borderId="12" xfId="0" applyFill="1" applyBorder="1" applyAlignment="1">
      <alignment vertical="center" wrapText="1"/>
    </xf>
    <xf numFmtId="0" fontId="0" fillId="33" borderId="12" xfId="0" applyFill="1" applyBorder="1" applyAlignment="1">
      <alignment vertical="center" wrapText="1"/>
    </xf>
    <xf numFmtId="0" fontId="0" fillId="34" borderId="12" xfId="0" applyFill="1" applyBorder="1" applyAlignment="1">
      <alignment vertical="center" wrapText="1"/>
    </xf>
    <xf numFmtId="0" fontId="45" fillId="34" borderId="12" xfId="53" applyFill="1" applyBorder="1" applyAlignment="1">
      <alignment vertical="center" wrapText="1"/>
    </xf>
    <xf numFmtId="0" fontId="53" fillId="35" borderId="0" xfId="0" applyFont="1" applyFill="1" applyAlignment="1">
      <alignment horizontal="center"/>
    </xf>
    <xf numFmtId="0" fontId="54" fillId="35" borderId="0" xfId="0" applyFont="1" applyFill="1" applyAlignment="1">
      <alignment horizontal="center"/>
    </xf>
    <xf numFmtId="0" fontId="0" fillId="35" borderId="0" xfId="0" applyFill="1" applyAlignment="1">
      <alignment/>
    </xf>
    <xf numFmtId="0" fontId="54" fillId="0" borderId="13" xfId="0" applyFont="1" applyBorder="1" applyAlignment="1">
      <alignment horizontal="center"/>
    </xf>
    <xf numFmtId="0" fontId="55" fillId="0" borderId="14" xfId="0" applyFont="1" applyBorder="1" applyAlignment="1">
      <alignment/>
    </xf>
    <xf numFmtId="0" fontId="55" fillId="0" borderId="15" xfId="0" applyFont="1" applyBorder="1" applyAlignment="1">
      <alignment/>
    </xf>
    <xf numFmtId="0" fontId="0" fillId="0" borderId="12" xfId="0" applyBorder="1" applyAlignment="1">
      <alignment horizontal="right" wrapText="1"/>
    </xf>
    <xf numFmtId="0" fontId="0" fillId="0" borderId="16" xfId="0" applyBorder="1" applyAlignment="1">
      <alignment horizontal="right"/>
    </xf>
    <xf numFmtId="0" fontId="0" fillId="0" borderId="17" xfId="0" applyBorder="1" applyAlignment="1">
      <alignment horizontal="center" vertical="center"/>
    </xf>
    <xf numFmtId="0" fontId="0" fillId="34" borderId="17" xfId="0" applyFill="1" applyBorder="1" applyAlignment="1">
      <alignment vertical="center" wrapText="1"/>
    </xf>
    <xf numFmtId="0" fontId="0" fillId="34" borderId="17" xfId="0" applyFill="1" applyBorder="1" applyAlignment="1">
      <alignment horizontal="left" vertical="center" wrapText="1"/>
    </xf>
    <xf numFmtId="0" fontId="0" fillId="0" borderId="18" xfId="0" applyBorder="1" applyAlignment="1">
      <alignment horizontal="center" vertical="center"/>
    </xf>
    <xf numFmtId="0" fontId="0" fillId="34" borderId="18" xfId="0" applyFill="1" applyBorder="1" applyAlignment="1">
      <alignment vertical="center" wrapText="1"/>
    </xf>
    <xf numFmtId="0" fontId="0" fillId="0" borderId="16" xfId="0" applyBorder="1" applyAlignment="1">
      <alignment horizontal="center" vertical="center"/>
    </xf>
    <xf numFmtId="0" fontId="0" fillId="15" borderId="16" xfId="0" applyFill="1" applyBorder="1" applyAlignment="1">
      <alignment vertical="center" wrapText="1"/>
    </xf>
    <xf numFmtId="0" fontId="0" fillId="33" borderId="17" xfId="0" applyFill="1" applyBorder="1" applyAlignment="1">
      <alignment vertical="center" wrapText="1"/>
    </xf>
    <xf numFmtId="0" fontId="0" fillId="19" borderId="16" xfId="0" applyFill="1" applyBorder="1" applyAlignment="1">
      <alignment vertical="center" wrapText="1"/>
    </xf>
    <xf numFmtId="0" fontId="0" fillId="14" borderId="17" xfId="0" applyFill="1" applyBorder="1" applyAlignment="1">
      <alignment vertical="center" wrapText="1"/>
    </xf>
    <xf numFmtId="0" fontId="0" fillId="21" borderId="16" xfId="0" applyFill="1" applyBorder="1" applyAlignment="1">
      <alignment horizontal="left" vertical="center" wrapText="1"/>
    </xf>
    <xf numFmtId="0" fontId="0" fillId="21" borderId="16" xfId="0" applyFill="1" applyBorder="1" applyAlignment="1">
      <alignment horizontal="left" vertical="center" wrapText="1"/>
    </xf>
    <xf numFmtId="0" fontId="0" fillId="11" borderId="17" xfId="0" applyFill="1" applyBorder="1" applyAlignment="1">
      <alignment vertical="center" wrapText="1"/>
    </xf>
    <xf numFmtId="0" fontId="53" fillId="0" borderId="13" xfId="0" applyFont="1" applyBorder="1" applyAlignment="1">
      <alignment horizontal="center" vertical="center" wrapText="1"/>
    </xf>
    <xf numFmtId="0" fontId="53" fillId="0" borderId="19" xfId="0" applyFont="1" applyBorder="1" applyAlignment="1">
      <alignment horizontal="center" vertical="center"/>
    </xf>
    <xf numFmtId="0" fontId="0" fillId="17" borderId="16" xfId="0" applyFill="1" applyBorder="1" applyAlignment="1">
      <alignment vertical="center" wrapText="1"/>
    </xf>
    <xf numFmtId="0" fontId="0" fillId="12" borderId="17" xfId="0" applyFill="1" applyBorder="1" applyAlignment="1">
      <alignment vertical="center" wrapText="1"/>
    </xf>
    <xf numFmtId="0" fontId="0" fillId="0" borderId="20"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53" fillId="0" borderId="15" xfId="0" applyFont="1" applyBorder="1" applyAlignment="1">
      <alignment/>
    </xf>
    <xf numFmtId="0" fontId="53" fillId="0" borderId="0" xfId="0" applyFont="1" applyAlignment="1">
      <alignment/>
    </xf>
    <xf numFmtId="0" fontId="34" fillId="0" borderId="12" xfId="0" applyFont="1" applyBorder="1" applyAlignment="1">
      <alignment vertical="center"/>
    </xf>
    <xf numFmtId="0" fontId="34" fillId="0" borderId="12" xfId="0" applyFont="1" applyBorder="1" applyAlignment="1">
      <alignment vertical="center" wrapText="1"/>
    </xf>
    <xf numFmtId="2" fontId="34" fillId="0" borderId="12" xfId="0" applyNumberFormat="1" applyFont="1" applyBorder="1" applyAlignment="1">
      <alignment horizontal="center" vertical="center"/>
    </xf>
    <xf numFmtId="0" fontId="34" fillId="0" borderId="12" xfId="0" applyFont="1" applyBorder="1" applyAlignment="1">
      <alignment horizontal="center" vertical="center"/>
    </xf>
    <xf numFmtId="1" fontId="56" fillId="0" borderId="0" xfId="0" applyNumberFormat="1" applyFont="1" applyAlignment="1">
      <alignment horizontal="center"/>
    </xf>
    <xf numFmtId="0" fontId="56" fillId="0" borderId="0" xfId="0" applyFont="1" applyAlignment="1">
      <alignment/>
    </xf>
    <xf numFmtId="0" fontId="57" fillId="0" borderId="12" xfId="0" applyFont="1" applyBorder="1" applyAlignment="1">
      <alignment horizontal="center" vertical="center"/>
    </xf>
    <xf numFmtId="0" fontId="57" fillId="0" borderId="12" xfId="0" applyFont="1" applyBorder="1" applyAlignment="1">
      <alignment vertical="center"/>
    </xf>
    <xf numFmtId="2" fontId="57" fillId="0" borderId="12" xfId="0" applyNumberFormat="1" applyFont="1" applyBorder="1" applyAlignment="1">
      <alignment horizontal="center" vertical="center"/>
    </xf>
    <xf numFmtId="0" fontId="57" fillId="0" borderId="12" xfId="0" applyFont="1" applyBorder="1" applyAlignment="1">
      <alignment vertical="center" wrapText="1"/>
    </xf>
    <xf numFmtId="2" fontId="57" fillId="0" borderId="12" xfId="0" applyNumberFormat="1" applyFont="1" applyBorder="1" applyAlignment="1">
      <alignment horizontal="left" vertical="center" wrapText="1"/>
    </xf>
    <xf numFmtId="0" fontId="56" fillId="0" borderId="0" xfId="0" applyFont="1" applyAlignment="1">
      <alignment horizontal="center" wrapText="1"/>
    </xf>
    <xf numFmtId="0" fontId="0" fillId="0" borderId="0" xfId="0" applyAlignment="1">
      <alignment wrapText="1"/>
    </xf>
    <xf numFmtId="0" fontId="54" fillId="0" borderId="12"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9" xfId="0" applyFont="1" applyBorder="1" applyAlignment="1">
      <alignment horizontal="center" vertical="center" wrapText="1"/>
    </xf>
    <xf numFmtId="0" fontId="0" fillId="0" borderId="0" xfId="0" applyFont="1" applyBorder="1" applyAlignment="1">
      <alignment horizontal="center"/>
    </xf>
    <xf numFmtId="164" fontId="56" fillId="0" borderId="0" xfId="0" applyNumberFormat="1" applyFont="1" applyAlignment="1">
      <alignment horizontal="center"/>
    </xf>
    <xf numFmtId="0" fontId="55" fillId="0" borderId="12" xfId="0" applyFont="1" applyBorder="1" applyAlignment="1">
      <alignment horizontal="center" vertical="center"/>
    </xf>
    <xf numFmtId="0" fontId="58" fillId="0" borderId="0" xfId="0" applyFont="1" applyAlignment="1">
      <alignment horizontal="center"/>
    </xf>
    <xf numFmtId="0" fontId="59" fillId="0" borderId="0" xfId="0" applyFont="1" applyBorder="1" applyAlignment="1">
      <alignment horizontal="center" vertical="center" textRotation="90"/>
    </xf>
    <xf numFmtId="0" fontId="59" fillId="0" borderId="23" xfId="0" applyFont="1" applyBorder="1" applyAlignment="1">
      <alignment horizontal="center" vertical="center" textRotation="90"/>
    </xf>
    <xf numFmtId="0" fontId="60" fillId="0" borderId="0" xfId="0" applyFont="1" applyAlignment="1">
      <alignment horizontal="center"/>
    </xf>
    <xf numFmtId="0" fontId="53" fillId="0" borderId="24" xfId="0" applyFont="1" applyBorder="1" applyAlignment="1">
      <alignment horizontal="center"/>
    </xf>
    <xf numFmtId="0" fontId="53" fillId="0" borderId="23" xfId="0" applyFont="1" applyBorder="1" applyAlignment="1">
      <alignment horizontal="center"/>
    </xf>
    <xf numFmtId="0" fontId="53" fillId="0" borderId="25" xfId="0" applyFont="1" applyBorder="1" applyAlignment="1">
      <alignment horizontal="center"/>
    </xf>
    <xf numFmtId="0" fontId="53" fillId="0" borderId="26" xfId="0" applyFont="1" applyBorder="1" applyAlignment="1">
      <alignment horizontal="center"/>
    </xf>
    <xf numFmtId="0" fontId="53" fillId="0" borderId="12" xfId="0" applyFont="1" applyBorder="1" applyAlignment="1">
      <alignment horizontal="center"/>
    </xf>
    <xf numFmtId="0" fontId="53" fillId="0" borderId="27" xfId="0" applyFont="1" applyBorder="1" applyAlignment="1">
      <alignment horizontal="center" vertical="center"/>
    </xf>
    <xf numFmtId="0" fontId="53" fillId="0" borderId="0" xfId="0" applyFont="1" applyBorder="1" applyAlignment="1">
      <alignment horizontal="center" vertical="center"/>
    </xf>
    <xf numFmtId="0" fontId="53" fillId="0" borderId="28" xfId="0" applyFont="1" applyBorder="1" applyAlignment="1">
      <alignment horizontal="center" vertical="center"/>
    </xf>
    <xf numFmtId="0" fontId="53" fillId="0" borderId="23" xfId="0" applyFont="1" applyBorder="1" applyAlignment="1">
      <alignment horizontal="center" vertical="center"/>
    </xf>
    <xf numFmtId="0" fontId="0" fillId="11" borderId="12" xfId="0" applyFill="1" applyBorder="1" applyAlignment="1">
      <alignment vertical="center" wrapText="1"/>
    </xf>
    <xf numFmtId="0" fontId="0" fillId="11" borderId="17" xfId="0" applyFill="1" applyBorder="1" applyAlignment="1">
      <alignment vertical="center" wrapText="1"/>
    </xf>
    <xf numFmtId="0" fontId="61" fillId="11" borderId="29" xfId="0" applyFont="1" applyFill="1" applyBorder="1" applyAlignment="1">
      <alignment horizontal="center" vertical="center"/>
    </xf>
    <xf numFmtId="0" fontId="61" fillId="11" borderId="30" xfId="0" applyFont="1" applyFill="1" applyBorder="1" applyAlignment="1">
      <alignment horizontal="center" vertical="center"/>
    </xf>
    <xf numFmtId="0" fontId="61" fillId="11" borderId="31" xfId="0" applyFont="1" applyFill="1" applyBorder="1" applyAlignment="1">
      <alignment horizontal="center" vertical="center"/>
    </xf>
    <xf numFmtId="0" fontId="0" fillId="19" borderId="16" xfId="0" applyFill="1" applyBorder="1" applyAlignment="1">
      <alignment vertical="center" wrapText="1"/>
    </xf>
    <xf numFmtId="0" fontId="0" fillId="19" borderId="12" xfId="0" applyFill="1" applyBorder="1" applyAlignment="1">
      <alignment vertical="center" wrapText="1"/>
    </xf>
    <xf numFmtId="0" fontId="61" fillId="19" borderId="32" xfId="0" applyFont="1" applyFill="1" applyBorder="1" applyAlignment="1">
      <alignment horizontal="center" vertical="center"/>
    </xf>
    <xf numFmtId="0" fontId="61" fillId="19" borderId="30" xfId="0" applyFont="1" applyFill="1" applyBorder="1" applyAlignment="1">
      <alignment horizontal="center" vertical="center"/>
    </xf>
    <xf numFmtId="0" fontId="61" fillId="19" borderId="33" xfId="0" applyFont="1" applyFill="1" applyBorder="1" applyAlignment="1">
      <alignment horizontal="center" vertical="center"/>
    </xf>
    <xf numFmtId="0" fontId="0" fillId="14" borderId="12" xfId="0" applyFill="1" applyBorder="1" applyAlignment="1">
      <alignment vertical="center" wrapText="1"/>
    </xf>
    <xf numFmtId="0" fontId="0" fillId="14" borderId="17" xfId="0" applyFill="1" applyBorder="1" applyAlignment="1">
      <alignment vertical="center" wrapText="1"/>
    </xf>
    <xf numFmtId="0" fontId="61" fillId="14" borderId="29" xfId="0" applyFont="1" applyFill="1" applyBorder="1" applyAlignment="1">
      <alignment horizontal="center" vertical="center"/>
    </xf>
    <xf numFmtId="0" fontId="61" fillId="14" borderId="30" xfId="0" applyFont="1" applyFill="1" applyBorder="1" applyAlignment="1">
      <alignment horizontal="center" vertical="center"/>
    </xf>
    <xf numFmtId="0" fontId="61" fillId="14" borderId="31" xfId="0" applyFont="1" applyFill="1" applyBorder="1" applyAlignment="1">
      <alignment horizontal="center" vertical="center"/>
    </xf>
    <xf numFmtId="0" fontId="0" fillId="12" borderId="12" xfId="0" applyFill="1" applyBorder="1" applyAlignment="1">
      <alignment horizontal="left" vertical="center" wrapText="1"/>
    </xf>
    <xf numFmtId="0" fontId="0" fillId="12" borderId="17" xfId="0" applyFill="1" applyBorder="1" applyAlignment="1">
      <alignment horizontal="left" vertical="center" wrapText="1"/>
    </xf>
    <xf numFmtId="0" fontId="61" fillId="12" borderId="29" xfId="0" applyFont="1" applyFill="1" applyBorder="1" applyAlignment="1">
      <alignment horizontal="center" vertical="center" wrapText="1"/>
    </xf>
    <xf numFmtId="0" fontId="61" fillId="12" borderId="31" xfId="0" applyFont="1" applyFill="1" applyBorder="1" applyAlignment="1">
      <alignment horizontal="center" vertical="center" wrapText="1"/>
    </xf>
    <xf numFmtId="0" fontId="0" fillId="21" borderId="16" xfId="0" applyFill="1" applyBorder="1" applyAlignment="1">
      <alignment vertical="center" wrapText="1"/>
    </xf>
    <xf numFmtId="0" fontId="0" fillId="21" borderId="12" xfId="0" applyFill="1" applyBorder="1" applyAlignment="1">
      <alignment vertical="center" wrapText="1"/>
    </xf>
    <xf numFmtId="0" fontId="61" fillId="21" borderId="32" xfId="0" applyFont="1" applyFill="1" applyBorder="1" applyAlignment="1">
      <alignment horizontal="center" vertical="center"/>
    </xf>
    <xf numFmtId="0" fontId="61" fillId="21" borderId="30" xfId="0" applyFont="1" applyFill="1" applyBorder="1" applyAlignment="1">
      <alignment horizontal="center" vertical="center"/>
    </xf>
    <xf numFmtId="0" fontId="61" fillId="21" borderId="33" xfId="0" applyFont="1" applyFill="1" applyBorder="1" applyAlignment="1">
      <alignment horizontal="center" vertical="center"/>
    </xf>
    <xf numFmtId="0" fontId="0" fillId="15" borderId="16" xfId="0" applyFill="1" applyBorder="1" applyAlignment="1">
      <alignment vertical="center" wrapText="1"/>
    </xf>
    <xf numFmtId="0" fontId="0" fillId="15" borderId="12" xfId="0" applyFill="1" applyBorder="1" applyAlignment="1">
      <alignment vertical="center" wrapText="1"/>
    </xf>
    <xf numFmtId="0" fontId="0" fillId="34" borderId="18" xfId="0" applyFill="1" applyBorder="1" applyAlignment="1">
      <alignment vertical="center" wrapText="1"/>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17" borderId="16" xfId="0" applyFill="1" applyBorder="1" applyAlignment="1">
      <alignment vertical="center" wrapText="1"/>
    </xf>
    <xf numFmtId="0" fontId="0" fillId="17" borderId="12" xfId="0" applyFill="1" applyBorder="1" applyAlignment="1">
      <alignment vertical="center" wrapText="1"/>
    </xf>
    <xf numFmtId="0" fontId="61" fillId="17" borderId="32" xfId="0" applyFont="1" applyFill="1" applyBorder="1" applyAlignment="1">
      <alignment horizontal="center" vertical="center" wrapText="1"/>
    </xf>
    <xf numFmtId="0" fontId="61" fillId="17" borderId="30" xfId="0" applyFont="1" applyFill="1" applyBorder="1" applyAlignment="1">
      <alignment horizontal="center" vertical="center" wrapText="1"/>
    </xf>
    <xf numFmtId="0" fontId="61" fillId="17" borderId="33" xfId="0" applyFont="1" applyFill="1" applyBorder="1" applyAlignment="1">
      <alignment horizontal="center" vertical="center" wrapText="1"/>
    </xf>
    <xf numFmtId="0" fontId="61" fillId="17" borderId="21" xfId="0" applyFont="1" applyFill="1" applyBorder="1" applyAlignment="1">
      <alignment horizontal="center" vertical="center" wrapText="1"/>
    </xf>
    <xf numFmtId="0" fontId="61" fillId="17" borderId="22" xfId="0" applyFont="1" applyFill="1" applyBorder="1" applyAlignment="1">
      <alignment horizontal="center" vertical="center" wrapText="1"/>
    </xf>
    <xf numFmtId="0" fontId="61" fillId="15" borderId="32" xfId="0" applyFont="1" applyFill="1" applyBorder="1" applyAlignment="1">
      <alignment horizontal="center" vertical="center"/>
    </xf>
    <xf numFmtId="0" fontId="61" fillId="15" borderId="30" xfId="0" applyFont="1" applyFill="1" applyBorder="1" applyAlignment="1">
      <alignment horizontal="center" vertical="center"/>
    </xf>
    <xf numFmtId="0" fontId="61" fillId="15" borderId="33" xfId="0" applyFont="1" applyFill="1" applyBorder="1" applyAlignment="1">
      <alignment horizontal="center" vertical="center"/>
    </xf>
    <xf numFmtId="0" fontId="0" fillId="33" borderId="12" xfId="0" applyFill="1" applyBorder="1" applyAlignment="1">
      <alignment vertical="center" wrapText="1"/>
    </xf>
    <xf numFmtId="0" fontId="0" fillId="33" borderId="17" xfId="0" applyFill="1" applyBorder="1" applyAlignment="1">
      <alignment vertical="center" wrapText="1"/>
    </xf>
    <xf numFmtId="0" fontId="61" fillId="33" borderId="29" xfId="0" applyFont="1" applyFill="1" applyBorder="1" applyAlignment="1">
      <alignment horizontal="center" vertical="center"/>
    </xf>
    <xf numFmtId="0" fontId="61" fillId="33" borderId="30" xfId="0" applyFont="1" applyFill="1" applyBorder="1" applyAlignment="1">
      <alignment horizontal="center" vertical="center"/>
    </xf>
    <xf numFmtId="0" fontId="61" fillId="33" borderId="31" xfId="0" applyFont="1" applyFill="1" applyBorder="1" applyAlignment="1">
      <alignment horizontal="center" vertical="center"/>
    </xf>
    <xf numFmtId="0" fontId="61" fillId="34" borderId="32" xfId="0" applyFont="1" applyFill="1" applyBorder="1" applyAlignment="1">
      <alignment horizontal="center" vertical="center" wrapText="1"/>
    </xf>
    <xf numFmtId="0" fontId="61" fillId="34" borderId="30" xfId="0" applyFont="1" applyFill="1" applyBorder="1" applyAlignment="1">
      <alignment horizontal="center" vertical="center" wrapText="1"/>
    </xf>
    <xf numFmtId="0" fontId="61"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53" fillId="0" borderId="13" xfId="0" applyFont="1" applyBorder="1" applyAlignment="1">
      <alignment horizontal="center" vertical="center" wrapText="1"/>
    </xf>
    <xf numFmtId="0" fontId="51" fillId="0" borderId="10" xfId="0" applyFont="1" applyBorder="1" applyAlignment="1">
      <alignment horizontal="center" vertical="center" textRotation="90"/>
    </xf>
    <xf numFmtId="0" fontId="51" fillId="0" borderId="0" xfId="0" applyFont="1" applyBorder="1" applyAlignment="1">
      <alignment horizontal="center" vertical="center" textRotation="90"/>
    </xf>
    <xf numFmtId="0" fontId="51" fillId="0" borderId="23" xfId="0" applyFont="1" applyBorder="1" applyAlignment="1">
      <alignment horizontal="center" vertical="center" textRotation="90"/>
    </xf>
    <xf numFmtId="0" fontId="51" fillId="0" borderId="24" xfId="0" applyFont="1" applyBorder="1" applyAlignment="1">
      <alignment horizontal="center" vertical="center" textRotation="90"/>
    </xf>
    <xf numFmtId="0" fontId="51" fillId="0" borderId="11" xfId="0" applyFont="1" applyBorder="1" applyAlignment="1">
      <alignment horizontal="center" vertical="center" textRotation="90"/>
    </xf>
    <xf numFmtId="0" fontId="0" fillId="17" borderId="16" xfId="0" applyFill="1" applyBorder="1" applyAlignment="1">
      <alignment horizontal="left" vertical="center" wrapText="1"/>
    </xf>
    <xf numFmtId="0" fontId="0" fillId="17" borderId="12" xfId="0" applyFill="1" applyBorder="1" applyAlignment="1">
      <alignment horizontal="left" vertical="center" wrapText="1"/>
    </xf>
    <xf numFmtId="0" fontId="0" fillId="21" borderId="16" xfId="0" applyFill="1" applyBorder="1" applyAlignment="1">
      <alignment horizontal="left" vertical="center" wrapText="1"/>
    </xf>
    <xf numFmtId="0" fontId="0" fillId="21" borderId="12" xfId="0" applyFill="1" applyBorder="1" applyAlignment="1">
      <alignment horizontal="left" vertical="center" wrapText="1"/>
    </xf>
    <xf numFmtId="0" fontId="51" fillId="0" borderId="34" xfId="0" applyFont="1" applyBorder="1" applyAlignment="1">
      <alignment horizontal="center" vertical="center" textRotation="90"/>
    </xf>
    <xf numFmtId="0" fontId="51" fillId="0" borderId="35" xfId="0" applyFont="1" applyBorder="1" applyAlignment="1">
      <alignment horizontal="center" vertical="center" textRotation="90"/>
    </xf>
    <xf numFmtId="0" fontId="0" fillId="15" borderId="16" xfId="0" applyFill="1" applyBorder="1" applyAlignment="1">
      <alignment horizontal="left" vertical="center" wrapText="1"/>
    </xf>
    <xf numFmtId="0" fontId="0" fillId="15" borderId="12" xfId="0" applyFill="1" applyBorder="1" applyAlignment="1">
      <alignment horizontal="left" vertical="center" wrapText="1"/>
    </xf>
    <xf numFmtId="0" fontId="0" fillId="33" borderId="12" xfId="0" applyFill="1" applyBorder="1" applyAlignment="1">
      <alignment horizontal="left" vertical="center" wrapText="1"/>
    </xf>
    <xf numFmtId="0" fontId="0" fillId="33" borderId="17" xfId="0" applyFill="1" applyBorder="1" applyAlignment="1">
      <alignment horizontal="left" vertical="center" wrapText="1"/>
    </xf>
    <xf numFmtId="0" fontId="51" fillId="0" borderId="36" xfId="0" applyFont="1" applyBorder="1" applyAlignment="1">
      <alignment horizontal="center" vertical="center" textRotation="90"/>
    </xf>
    <xf numFmtId="0" fontId="61" fillId="34" borderId="20" xfId="0" applyFont="1" applyFill="1" applyBorder="1" applyAlignment="1">
      <alignment horizontal="center" vertical="center" wrapText="1"/>
    </xf>
    <xf numFmtId="0" fontId="61" fillId="34" borderId="22" xfId="0" applyFont="1" applyFill="1" applyBorder="1" applyAlignment="1">
      <alignment horizontal="center" vertical="center" wrapText="1"/>
    </xf>
    <xf numFmtId="0" fontId="61" fillId="34" borderId="37" xfId="0" applyFont="1" applyFill="1" applyBorder="1" applyAlignment="1">
      <alignment horizontal="center" vertical="center" wrapText="1"/>
    </xf>
    <xf numFmtId="0" fontId="61" fillId="14" borderId="22" xfId="0" applyFont="1" applyFill="1" applyBorder="1" applyAlignment="1">
      <alignment horizontal="center" vertical="center"/>
    </xf>
    <xf numFmtId="0" fontId="61" fillId="14" borderId="37" xfId="0" applyFont="1" applyFill="1" applyBorder="1" applyAlignment="1">
      <alignment horizontal="center" vertical="center"/>
    </xf>
    <xf numFmtId="0" fontId="61" fillId="15" borderId="21" xfId="0" applyFont="1" applyFill="1" applyBorder="1" applyAlignment="1">
      <alignment horizontal="center" vertical="center"/>
    </xf>
    <xf numFmtId="0" fontId="61" fillId="15" borderId="22" xfId="0" applyFont="1" applyFill="1" applyBorder="1" applyAlignment="1">
      <alignment horizontal="center" vertical="center"/>
    </xf>
    <xf numFmtId="0" fontId="61" fillId="33" borderId="22" xfId="0" applyFont="1" applyFill="1" applyBorder="1" applyAlignment="1">
      <alignment horizontal="center" vertical="center"/>
    </xf>
    <xf numFmtId="0" fontId="61" fillId="33" borderId="37" xfId="0" applyFont="1" applyFill="1" applyBorder="1" applyAlignment="1">
      <alignment horizontal="center" vertical="center"/>
    </xf>
    <xf numFmtId="0" fontId="61" fillId="19" borderId="21" xfId="0" applyFont="1" applyFill="1" applyBorder="1" applyAlignment="1">
      <alignment horizontal="center" vertical="center"/>
    </xf>
    <xf numFmtId="0" fontId="61" fillId="19" borderId="22" xfId="0" applyFont="1" applyFill="1" applyBorder="1" applyAlignment="1">
      <alignment horizontal="center" vertical="center"/>
    </xf>
    <xf numFmtId="0" fontId="61" fillId="11" borderId="22" xfId="0" applyFont="1" applyFill="1" applyBorder="1" applyAlignment="1">
      <alignment horizontal="center" vertical="center"/>
    </xf>
    <xf numFmtId="0" fontId="61" fillId="11" borderId="37" xfId="0" applyFont="1" applyFill="1" applyBorder="1" applyAlignment="1">
      <alignment horizontal="center" vertical="center"/>
    </xf>
    <xf numFmtId="0" fontId="61" fillId="21" borderId="21" xfId="0" applyFont="1" applyFill="1" applyBorder="1" applyAlignment="1">
      <alignment horizontal="center" vertical="center"/>
    </xf>
    <xf numFmtId="0" fontId="61" fillId="21" borderId="22" xfId="0" applyFont="1" applyFill="1" applyBorder="1" applyAlignment="1">
      <alignment horizontal="center" vertical="center"/>
    </xf>
    <xf numFmtId="0" fontId="61" fillId="12" borderId="22" xfId="0" applyFont="1" applyFill="1" applyBorder="1" applyAlignment="1">
      <alignment horizontal="center" vertical="center" wrapText="1"/>
    </xf>
    <xf numFmtId="0" fontId="61" fillId="12" borderId="37" xfId="0" applyFont="1" applyFill="1" applyBorder="1" applyAlignment="1">
      <alignment horizontal="center" vertical="center" wrapText="1"/>
    </xf>
    <xf numFmtId="0" fontId="0" fillId="12" borderId="12" xfId="0" applyFill="1" applyBorder="1" applyAlignment="1">
      <alignment vertical="center" wrapText="1"/>
    </xf>
    <xf numFmtId="0" fontId="0" fillId="12" borderId="17" xfId="0" applyFill="1" applyBorder="1" applyAlignment="1">
      <alignment vertical="center" wrapText="1"/>
    </xf>
    <xf numFmtId="0" fontId="0" fillId="11" borderId="12" xfId="0" applyFill="1" applyBorder="1" applyAlignment="1">
      <alignment horizontal="left" vertical="center" wrapText="1"/>
    </xf>
    <xf numFmtId="0" fontId="0" fillId="11" borderId="17" xfId="0" applyFill="1" applyBorder="1" applyAlignment="1">
      <alignment horizontal="left" vertical="center" wrapText="1"/>
    </xf>
    <xf numFmtId="0" fontId="0" fillId="19" borderId="16" xfId="0" applyFill="1" applyBorder="1" applyAlignment="1">
      <alignment horizontal="left" vertical="center" wrapText="1"/>
    </xf>
    <xf numFmtId="0" fontId="0" fillId="19" borderId="12" xfId="0" applyFill="1" applyBorder="1" applyAlignment="1">
      <alignment horizontal="left" vertical="center" wrapText="1"/>
    </xf>
    <xf numFmtId="0" fontId="0" fillId="14" borderId="12" xfId="0" applyFill="1" applyBorder="1" applyAlignment="1">
      <alignment horizontal="left" vertical="center" wrapText="1"/>
    </xf>
    <xf numFmtId="0" fontId="0" fillId="14" borderId="17" xfId="0" applyFill="1" applyBorder="1" applyAlignment="1">
      <alignment horizontal="left" vertical="center" wrapText="1"/>
    </xf>
    <xf numFmtId="0" fontId="0" fillId="34" borderId="18" xfId="0" applyFill="1" applyBorder="1" applyAlignment="1">
      <alignment horizontal="left" vertical="center" wrapText="1"/>
    </xf>
    <xf numFmtId="0" fontId="0" fillId="34" borderId="12" xfId="0" applyFill="1" applyBorder="1" applyAlignment="1">
      <alignment horizontal="left" vertical="center" wrapText="1"/>
    </xf>
    <xf numFmtId="0" fontId="0" fillId="34" borderId="17" xfId="0" applyFill="1" applyBorder="1" applyAlignment="1">
      <alignment horizontal="left" vertical="center" wrapText="1"/>
    </xf>
    <xf numFmtId="0" fontId="0" fillId="34" borderId="20"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34" fillId="34" borderId="20" xfId="0" applyFont="1" applyFill="1" applyBorder="1" applyAlignment="1">
      <alignment horizontal="center" vertical="center" wrapText="1"/>
    </xf>
    <xf numFmtId="0" fontId="34" fillId="34" borderId="22" xfId="0" applyFont="1" applyFill="1" applyBorder="1" applyAlignment="1">
      <alignment horizontal="center" vertical="center" wrapText="1"/>
    </xf>
    <xf numFmtId="0" fontId="34" fillId="34" borderId="37" xfId="0" applyFont="1" applyFill="1" applyBorder="1" applyAlignment="1">
      <alignment horizontal="center" vertical="center" wrapText="1"/>
    </xf>
    <xf numFmtId="0" fontId="61" fillId="17" borderId="38" xfId="0" applyFont="1" applyFill="1" applyBorder="1" applyAlignment="1">
      <alignment horizontal="center" vertical="center" wrapText="1"/>
    </xf>
    <xf numFmtId="0" fontId="61" fillId="17" borderId="39" xfId="0" applyFont="1" applyFill="1" applyBorder="1" applyAlignment="1">
      <alignment horizontal="center" vertical="center" wrapText="1"/>
    </xf>
    <xf numFmtId="0" fontId="61" fillId="17" borderId="20" xfId="0" applyFont="1" applyFill="1" applyBorder="1" applyAlignment="1">
      <alignment horizontal="center" vertical="center" wrapText="1"/>
    </xf>
    <xf numFmtId="0" fontId="61" fillId="12" borderId="19" xfId="0" applyFont="1" applyFill="1" applyBorder="1" applyAlignment="1">
      <alignment horizontal="center" vertical="center" wrapText="1"/>
    </xf>
    <xf numFmtId="0" fontId="61" fillId="12" borderId="40" xfId="0" applyFont="1" applyFill="1" applyBorder="1" applyAlignment="1">
      <alignment horizontal="center" vertical="center" wrapText="1"/>
    </xf>
    <xf numFmtId="0" fontId="61" fillId="21" borderId="38" xfId="0" applyFont="1" applyFill="1" applyBorder="1" applyAlignment="1">
      <alignment horizontal="center" vertical="center"/>
    </xf>
    <xf numFmtId="0" fontId="61" fillId="21" borderId="39" xfId="0" applyFont="1" applyFill="1" applyBorder="1" applyAlignment="1">
      <alignment horizontal="center" vertical="center"/>
    </xf>
    <xf numFmtId="0" fontId="61" fillId="21" borderId="20" xfId="0" applyFont="1" applyFill="1" applyBorder="1" applyAlignment="1">
      <alignment horizontal="center" vertical="center"/>
    </xf>
    <xf numFmtId="0" fontId="61" fillId="11" borderId="19" xfId="0" applyFont="1" applyFill="1" applyBorder="1" applyAlignment="1">
      <alignment horizontal="center" vertical="center"/>
    </xf>
    <xf numFmtId="0" fontId="61" fillId="11" borderId="39" xfId="0" applyFont="1" applyFill="1" applyBorder="1" applyAlignment="1">
      <alignment horizontal="center" vertical="center"/>
    </xf>
    <xf numFmtId="0" fontId="61" fillId="11" borderId="40" xfId="0" applyFont="1" applyFill="1" applyBorder="1" applyAlignment="1">
      <alignment horizontal="center" vertical="center"/>
    </xf>
    <xf numFmtId="0" fontId="61" fillId="19" borderId="38" xfId="0" applyFont="1" applyFill="1" applyBorder="1" applyAlignment="1">
      <alignment horizontal="center" vertical="center"/>
    </xf>
    <xf numFmtId="0" fontId="61" fillId="19" borderId="39" xfId="0" applyFont="1" applyFill="1" applyBorder="1" applyAlignment="1">
      <alignment horizontal="center" vertical="center"/>
    </xf>
    <xf numFmtId="0" fontId="61" fillId="19" borderId="20" xfId="0" applyFont="1" applyFill="1" applyBorder="1" applyAlignment="1">
      <alignment horizontal="center" vertical="center"/>
    </xf>
    <xf numFmtId="0" fontId="61" fillId="14" borderId="19" xfId="0" applyFont="1" applyFill="1" applyBorder="1" applyAlignment="1">
      <alignment horizontal="center" vertical="center"/>
    </xf>
    <xf numFmtId="0" fontId="61" fillId="14" borderId="39" xfId="0" applyFont="1" applyFill="1" applyBorder="1" applyAlignment="1">
      <alignment horizontal="center" vertical="center"/>
    </xf>
    <xf numFmtId="0" fontId="61" fillId="14" borderId="40" xfId="0" applyFont="1" applyFill="1" applyBorder="1" applyAlignment="1">
      <alignment horizontal="center" vertical="center"/>
    </xf>
    <xf numFmtId="0" fontId="61" fillId="34" borderId="38" xfId="0" applyFont="1" applyFill="1" applyBorder="1" applyAlignment="1">
      <alignment horizontal="center" vertical="center" wrapText="1"/>
    </xf>
    <xf numFmtId="0" fontId="61" fillId="34" borderId="39" xfId="0" applyFont="1" applyFill="1" applyBorder="1" applyAlignment="1">
      <alignment horizontal="center" vertical="center" wrapText="1"/>
    </xf>
    <xf numFmtId="0" fontId="61" fillId="34" borderId="40" xfId="0" applyFont="1" applyFill="1" applyBorder="1" applyAlignment="1">
      <alignment horizontal="center" vertical="center" wrapText="1"/>
    </xf>
    <xf numFmtId="0" fontId="61" fillId="15" borderId="38" xfId="0" applyFont="1" applyFill="1" applyBorder="1" applyAlignment="1">
      <alignment horizontal="center" vertical="center"/>
    </xf>
    <xf numFmtId="0" fontId="61" fillId="15" borderId="39" xfId="0" applyFont="1" applyFill="1" applyBorder="1" applyAlignment="1">
      <alignment horizontal="center" vertical="center"/>
    </xf>
    <xf numFmtId="0" fontId="61" fillId="15" borderId="20" xfId="0" applyFont="1" applyFill="1" applyBorder="1" applyAlignment="1">
      <alignment horizontal="center" vertical="center"/>
    </xf>
    <xf numFmtId="0" fontId="61" fillId="33" borderId="19" xfId="0" applyFont="1" applyFill="1" applyBorder="1" applyAlignment="1">
      <alignment horizontal="center" vertical="center"/>
    </xf>
    <xf numFmtId="0" fontId="61" fillId="33" borderId="39" xfId="0" applyFont="1" applyFill="1" applyBorder="1" applyAlignment="1">
      <alignment horizontal="center" vertical="center"/>
    </xf>
    <xf numFmtId="0" fontId="61" fillId="33" borderId="4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165"/>
        </c:manualLayout>
      </c:layout>
      <c:spPr>
        <a:noFill/>
        <a:ln w="3175">
          <a:noFill/>
        </a:ln>
      </c:spPr>
      <c:txPr>
        <a:bodyPr vert="horz" rot="0"/>
        <a:lstStyle/>
        <a:p>
          <a:pPr>
            <a:defRPr lang="en-US" cap="none" sz="2000" b="0" i="0" u="none" baseline="0">
              <a:solidFill>
                <a:srgbClr val="333333"/>
              </a:solidFill>
            </a:defRPr>
          </a:pPr>
        </a:p>
      </c:txPr>
    </c:title>
    <c:plotArea>
      <c:layout>
        <c:manualLayout>
          <c:xMode val="edge"/>
          <c:yMode val="edge"/>
          <c:x val="0.23475"/>
          <c:y val="0.17875"/>
          <c:w val="0.52725"/>
          <c:h val="0.7075"/>
        </c:manualLayout>
      </c:layout>
      <c:radarChart>
        <c:radarStyle val="marker"/>
        <c:varyColors val="0"/>
        <c:ser>
          <c:idx val="0"/>
          <c:order val="0"/>
          <c:tx>
            <c:strRef>
              <c:f>charts!$B$1</c:f>
              <c:strCache>
                <c:ptCount val="1"/>
                <c:pt idx="0">
                  <c:v>Clackamas Co.: Clackamas Industrial Area ITS</c:v>
                </c:pt>
              </c:strCache>
            </c:strRef>
          </c:tx>
          <c:spPr>
            <a:ln w="381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charts!$A$2:$A$9</c:f>
              <c:strCache/>
            </c:strRef>
          </c:cat>
          <c:val>
            <c:numRef>
              <c:f>charts!$B$2:$B$9</c:f>
              <c:numCache/>
            </c:numRef>
          </c:val>
        </c:ser>
        <c:axId val="22329836"/>
        <c:axId val="66750797"/>
      </c:radarChart>
      <c:catAx>
        <c:axId val="22329836"/>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txPr>
          <a:bodyPr vert="horz" rot="0"/>
          <a:lstStyle/>
          <a:p>
            <a:pPr>
              <a:defRPr lang="en-US" cap="none" sz="1400" b="1" i="0" u="none" baseline="0">
                <a:solidFill>
                  <a:srgbClr val="333333"/>
                </a:solidFill>
                <a:latin typeface="Calibri"/>
                <a:ea typeface="Calibri"/>
                <a:cs typeface="Calibri"/>
              </a:defRPr>
            </a:pPr>
          </a:p>
        </c:txPr>
        <c:crossAx val="66750797"/>
        <c:crosses val="autoZero"/>
        <c:auto val="1"/>
        <c:lblOffset val="100"/>
        <c:tickLblSkip val="1"/>
        <c:noMultiLvlLbl val="0"/>
      </c:catAx>
      <c:valAx>
        <c:axId val="66750797"/>
        <c:scaling>
          <c:orientation val="minMax"/>
          <c:max val="3"/>
          <c:min val="-1"/>
        </c:scaling>
        <c:axPos val="l"/>
        <c:majorGridlines>
          <c:spPr>
            <a:ln w="3175">
              <a:solidFill>
                <a:srgbClr val="CCFFFF"/>
              </a:solidFill>
            </a:ln>
          </c:spPr>
        </c:majorGridlines>
        <c:minorGridlines>
          <c:spPr>
            <a:ln w="25400">
              <a:solidFill>
                <a:srgbClr val="FF0000"/>
              </a:solidFill>
            </a:ln>
          </c:spPr>
        </c:minorGridlines>
        <c:delete val="1"/>
        <c:majorTickMark val="out"/>
        <c:minorTickMark val="none"/>
        <c:tickLblPos val="none"/>
        <c:crossAx val="22329836"/>
        <c:crossesAt val="1"/>
        <c:crossBetween val="between"/>
        <c:dispUnits/>
      </c:valAx>
      <c:spPr>
        <a:noFill/>
        <a:ln>
          <a:noFill/>
        </a:ln>
      </c:spPr>
    </c:plotArea>
    <c:plotVisOnly val="1"/>
    <c:dispBlanksAs val="gap"/>
    <c:showDLblsOverMax val="0"/>
  </c:chart>
  <c:spPr>
    <a:solidFill>
      <a:srgbClr val="FFFFFF"/>
    </a:solidFill>
    <a:ln w="3175">
      <a:solidFill>
        <a:srgbClr val="666699"/>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65"/>
        </c:manualLayout>
      </c:layout>
      <c:spPr>
        <a:noFill/>
        <a:ln w="3175">
          <a:noFill/>
        </a:ln>
      </c:spPr>
      <c:txPr>
        <a:bodyPr vert="horz" rot="0"/>
        <a:lstStyle/>
        <a:p>
          <a:pPr>
            <a:defRPr lang="en-US" cap="none" sz="2000" b="0" i="0" u="none" baseline="0">
              <a:solidFill>
                <a:srgbClr val="333333"/>
              </a:solidFill>
            </a:defRPr>
          </a:pPr>
        </a:p>
      </c:txPr>
    </c:title>
    <c:plotArea>
      <c:layout>
        <c:manualLayout>
          <c:xMode val="edge"/>
          <c:yMode val="edge"/>
          <c:x val="0.23875"/>
          <c:y val="0.19075"/>
          <c:w val="0.519"/>
          <c:h val="0.683"/>
        </c:manualLayout>
      </c:layout>
      <c:radarChart>
        <c:radarStyle val="marker"/>
        <c:varyColors val="0"/>
        <c:ser>
          <c:idx val="0"/>
          <c:order val="0"/>
          <c:tx>
            <c:strRef>
              <c:f>charts!$K$1</c:f>
              <c:strCache>
                <c:ptCount val="1"/>
                <c:pt idx="0">
                  <c:v>Portland: 122nd Ave. Corridor Improvements</c:v>
                </c:pt>
              </c:strCache>
            </c:strRef>
          </c:tx>
          <c:spPr>
            <a:ln w="381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charts!$A$2:$A$9</c:f>
              <c:strCache/>
            </c:strRef>
          </c:cat>
          <c:val>
            <c:numRef>
              <c:f>charts!$K$2:$K$9</c:f>
              <c:numCache/>
            </c:numRef>
          </c:val>
        </c:ser>
        <c:axId val="35031686"/>
        <c:axId val="46849719"/>
      </c:radarChart>
      <c:catAx>
        <c:axId val="35031686"/>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txPr>
          <a:bodyPr vert="horz" rot="0"/>
          <a:lstStyle/>
          <a:p>
            <a:pPr>
              <a:defRPr lang="en-US" cap="none" sz="1400" b="1" i="0" u="none" baseline="0">
                <a:solidFill>
                  <a:srgbClr val="333333"/>
                </a:solidFill>
                <a:latin typeface="Calibri"/>
                <a:ea typeface="Calibri"/>
                <a:cs typeface="Calibri"/>
              </a:defRPr>
            </a:pPr>
          </a:p>
        </c:txPr>
        <c:crossAx val="46849719"/>
        <c:crosses val="autoZero"/>
        <c:auto val="1"/>
        <c:lblOffset val="100"/>
        <c:tickLblSkip val="1"/>
        <c:noMultiLvlLbl val="0"/>
      </c:catAx>
      <c:valAx>
        <c:axId val="46849719"/>
        <c:scaling>
          <c:orientation val="minMax"/>
          <c:max val="3"/>
          <c:min val="-1"/>
        </c:scaling>
        <c:axPos val="l"/>
        <c:majorGridlines>
          <c:spPr>
            <a:ln w="3175">
              <a:solidFill>
                <a:srgbClr val="CCFFFF"/>
              </a:solidFill>
            </a:ln>
          </c:spPr>
        </c:majorGridlines>
        <c:minorGridlines>
          <c:spPr>
            <a:ln w="25400">
              <a:solidFill>
                <a:srgbClr val="FF0000"/>
              </a:solidFill>
            </a:ln>
          </c:spPr>
        </c:minorGridlines>
        <c:delete val="1"/>
        <c:majorTickMark val="out"/>
        <c:minorTickMark val="none"/>
        <c:tickLblPos val="none"/>
        <c:crossAx val="35031686"/>
        <c:crossesAt val="1"/>
        <c:crossBetween val="between"/>
        <c:dispUnits/>
      </c:valAx>
      <c:spPr>
        <a:noFill/>
        <a:ln>
          <a:noFill/>
        </a:ln>
      </c:spPr>
    </c:plotArea>
    <c:plotVisOnly val="1"/>
    <c:dispBlanksAs val="gap"/>
    <c:showDLblsOverMax val="0"/>
  </c:chart>
  <c:spPr>
    <a:solidFill>
      <a:srgbClr val="FFFFFF"/>
    </a:solidFill>
    <a:ln w="3175">
      <a:solidFill>
        <a:srgbClr val="666699"/>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65"/>
        </c:manualLayout>
      </c:layout>
      <c:spPr>
        <a:noFill/>
        <a:ln w="3175">
          <a:noFill/>
        </a:ln>
      </c:spPr>
      <c:txPr>
        <a:bodyPr vert="horz" rot="0"/>
        <a:lstStyle/>
        <a:p>
          <a:pPr>
            <a:defRPr lang="en-US" cap="none" sz="2000" b="0" i="0" u="none" baseline="0">
              <a:solidFill>
                <a:srgbClr val="333333"/>
              </a:solidFill>
            </a:defRPr>
          </a:pPr>
        </a:p>
      </c:txPr>
    </c:title>
    <c:plotArea>
      <c:layout>
        <c:manualLayout>
          <c:xMode val="edge"/>
          <c:yMode val="edge"/>
          <c:x val="0.23475"/>
          <c:y val="0.17875"/>
          <c:w val="0.52725"/>
          <c:h val="0.7075"/>
        </c:manualLayout>
      </c:layout>
      <c:radarChart>
        <c:radarStyle val="marker"/>
        <c:varyColors val="0"/>
        <c:ser>
          <c:idx val="0"/>
          <c:order val="0"/>
          <c:tx>
            <c:strRef>
              <c:f>charts!$L$1</c:f>
              <c:strCache>
                <c:ptCount val="1"/>
                <c:pt idx="0">
                  <c:v>Portland: Central City in Motion - Belmont-Morrison</c:v>
                </c:pt>
              </c:strCache>
            </c:strRef>
          </c:tx>
          <c:spPr>
            <a:ln w="381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charts!$A$2:$A$9</c:f>
              <c:strCache/>
            </c:strRef>
          </c:cat>
          <c:val>
            <c:numRef>
              <c:f>charts!$L$2:$L$9</c:f>
              <c:numCache/>
            </c:numRef>
          </c:val>
        </c:ser>
        <c:axId val="18994288"/>
        <c:axId val="36730865"/>
      </c:radarChart>
      <c:catAx>
        <c:axId val="18994288"/>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txPr>
          <a:bodyPr vert="horz" rot="0"/>
          <a:lstStyle/>
          <a:p>
            <a:pPr>
              <a:defRPr lang="en-US" cap="none" sz="1400" b="1" i="0" u="none" baseline="0">
                <a:solidFill>
                  <a:srgbClr val="333333"/>
                </a:solidFill>
                <a:latin typeface="Calibri"/>
                <a:ea typeface="Calibri"/>
                <a:cs typeface="Calibri"/>
              </a:defRPr>
            </a:pPr>
          </a:p>
        </c:txPr>
        <c:crossAx val="36730865"/>
        <c:crosses val="autoZero"/>
        <c:auto val="1"/>
        <c:lblOffset val="100"/>
        <c:tickLblSkip val="1"/>
        <c:noMultiLvlLbl val="0"/>
      </c:catAx>
      <c:valAx>
        <c:axId val="36730865"/>
        <c:scaling>
          <c:orientation val="minMax"/>
          <c:max val="3"/>
          <c:min val="-1"/>
        </c:scaling>
        <c:axPos val="l"/>
        <c:majorGridlines>
          <c:spPr>
            <a:ln w="3175">
              <a:solidFill>
                <a:srgbClr val="CCFFFF"/>
              </a:solidFill>
            </a:ln>
          </c:spPr>
        </c:majorGridlines>
        <c:minorGridlines>
          <c:spPr>
            <a:ln w="25400">
              <a:solidFill>
                <a:srgbClr val="FF0000"/>
              </a:solidFill>
            </a:ln>
          </c:spPr>
        </c:minorGridlines>
        <c:delete val="1"/>
        <c:majorTickMark val="out"/>
        <c:minorTickMark val="none"/>
        <c:tickLblPos val="none"/>
        <c:crossAx val="18994288"/>
        <c:crossesAt val="1"/>
        <c:crossBetween val="between"/>
        <c:dispUnits/>
      </c:valAx>
      <c:spPr>
        <a:noFill/>
        <a:ln>
          <a:noFill/>
        </a:ln>
      </c:spPr>
    </c:plotArea>
    <c:plotVisOnly val="1"/>
    <c:dispBlanksAs val="gap"/>
    <c:showDLblsOverMax val="0"/>
  </c:chart>
  <c:spPr>
    <a:solidFill>
      <a:srgbClr val="FFFFFF"/>
    </a:solidFill>
    <a:ln w="3175">
      <a:solidFill>
        <a:srgbClr val="666699"/>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65"/>
        </c:manualLayout>
      </c:layout>
      <c:spPr>
        <a:noFill/>
        <a:ln w="3175">
          <a:noFill/>
        </a:ln>
      </c:spPr>
      <c:txPr>
        <a:bodyPr vert="horz" rot="0"/>
        <a:lstStyle/>
        <a:p>
          <a:pPr>
            <a:defRPr lang="en-US" cap="none" sz="2000" b="0" i="0" u="none" baseline="0">
              <a:solidFill>
                <a:srgbClr val="333333"/>
              </a:solidFill>
            </a:defRPr>
          </a:pPr>
        </a:p>
      </c:txPr>
    </c:title>
    <c:plotArea>
      <c:layout>
        <c:manualLayout>
          <c:xMode val="edge"/>
          <c:yMode val="edge"/>
          <c:x val="0.23875"/>
          <c:y val="0.188"/>
          <c:w val="0.5205"/>
          <c:h val="0.68675"/>
        </c:manualLayout>
      </c:layout>
      <c:radarChart>
        <c:radarStyle val="marker"/>
        <c:varyColors val="0"/>
        <c:ser>
          <c:idx val="0"/>
          <c:order val="0"/>
          <c:tx>
            <c:strRef>
              <c:f>charts!$M$1</c:f>
              <c:strCache>
                <c:ptCount val="1"/>
                <c:pt idx="0">
                  <c:v>Portland: Cully-Columbia Freight Improvements</c:v>
                </c:pt>
              </c:strCache>
            </c:strRef>
          </c:tx>
          <c:spPr>
            <a:ln w="381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charts!$A$2:$A$9</c:f>
              <c:strCache/>
            </c:strRef>
          </c:cat>
          <c:val>
            <c:numRef>
              <c:f>charts!$M$2:$M$9</c:f>
              <c:numCache/>
            </c:numRef>
          </c:val>
        </c:ser>
        <c:axId val="62142330"/>
        <c:axId val="22410059"/>
      </c:radarChart>
      <c:catAx>
        <c:axId val="62142330"/>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txPr>
          <a:bodyPr vert="horz" rot="0"/>
          <a:lstStyle/>
          <a:p>
            <a:pPr>
              <a:defRPr lang="en-US" cap="none" sz="1400" b="1" i="0" u="none" baseline="0">
                <a:solidFill>
                  <a:srgbClr val="333333"/>
                </a:solidFill>
                <a:latin typeface="Calibri"/>
                <a:ea typeface="Calibri"/>
                <a:cs typeface="Calibri"/>
              </a:defRPr>
            </a:pPr>
          </a:p>
        </c:txPr>
        <c:crossAx val="22410059"/>
        <c:crosses val="autoZero"/>
        <c:auto val="1"/>
        <c:lblOffset val="100"/>
        <c:tickLblSkip val="1"/>
        <c:noMultiLvlLbl val="0"/>
      </c:catAx>
      <c:valAx>
        <c:axId val="22410059"/>
        <c:scaling>
          <c:orientation val="minMax"/>
          <c:max val="3"/>
          <c:min val="-1"/>
        </c:scaling>
        <c:axPos val="l"/>
        <c:majorGridlines>
          <c:spPr>
            <a:ln w="3175">
              <a:solidFill>
                <a:srgbClr val="CCFFFF"/>
              </a:solidFill>
            </a:ln>
          </c:spPr>
        </c:majorGridlines>
        <c:minorGridlines>
          <c:spPr>
            <a:ln w="25400">
              <a:solidFill>
                <a:srgbClr val="FF0000"/>
              </a:solidFill>
            </a:ln>
          </c:spPr>
        </c:minorGridlines>
        <c:delete val="1"/>
        <c:majorTickMark val="out"/>
        <c:minorTickMark val="none"/>
        <c:tickLblPos val="none"/>
        <c:crossAx val="62142330"/>
        <c:crossesAt val="1"/>
        <c:crossBetween val="between"/>
        <c:dispUnits/>
      </c:valAx>
      <c:spPr>
        <a:noFill/>
        <a:ln>
          <a:noFill/>
        </a:ln>
      </c:spPr>
    </c:plotArea>
    <c:plotVisOnly val="1"/>
    <c:dispBlanksAs val="gap"/>
    <c:showDLblsOverMax val="0"/>
  </c:chart>
  <c:spPr>
    <a:solidFill>
      <a:srgbClr val="FFFFFF"/>
    </a:solidFill>
    <a:ln w="3175">
      <a:solidFill>
        <a:srgbClr val="666699"/>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165"/>
        </c:manualLayout>
      </c:layout>
      <c:spPr>
        <a:noFill/>
        <a:ln w="3175">
          <a:noFill/>
        </a:ln>
      </c:spPr>
      <c:txPr>
        <a:bodyPr vert="horz" rot="0"/>
        <a:lstStyle/>
        <a:p>
          <a:pPr>
            <a:defRPr lang="en-US" cap="none" sz="2000" b="0" i="0" u="none" baseline="0">
              <a:solidFill>
                <a:srgbClr val="333333"/>
              </a:solidFill>
            </a:defRPr>
          </a:pPr>
        </a:p>
      </c:txPr>
    </c:title>
    <c:plotArea>
      <c:layout>
        <c:manualLayout>
          <c:xMode val="edge"/>
          <c:yMode val="edge"/>
          <c:x val="0.23475"/>
          <c:y val="0.17875"/>
          <c:w val="0.52725"/>
          <c:h val="0.7075"/>
        </c:manualLayout>
      </c:layout>
      <c:radarChart>
        <c:radarStyle val="marker"/>
        <c:varyColors val="0"/>
        <c:ser>
          <c:idx val="0"/>
          <c:order val="0"/>
          <c:tx>
            <c:strRef>
              <c:f>charts!$N$1</c:f>
              <c:strCache>
                <c:ptCount val="1"/>
                <c:pt idx="0">
                  <c:v>Portland: MLK Blvd. Safety &amp; Access to Transit</c:v>
                </c:pt>
              </c:strCache>
            </c:strRef>
          </c:tx>
          <c:spPr>
            <a:ln w="381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charts!$A$2:$A$9</c:f>
              <c:strCache/>
            </c:strRef>
          </c:cat>
          <c:val>
            <c:numRef>
              <c:f>charts!$N$2:$N$9</c:f>
              <c:numCache/>
            </c:numRef>
          </c:val>
        </c:ser>
        <c:axId val="363940"/>
        <c:axId val="3275461"/>
      </c:radarChart>
      <c:catAx>
        <c:axId val="363940"/>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txPr>
          <a:bodyPr vert="horz" rot="0"/>
          <a:lstStyle/>
          <a:p>
            <a:pPr>
              <a:defRPr lang="en-US" cap="none" sz="1400" b="1" i="0" u="none" baseline="0">
                <a:solidFill>
                  <a:srgbClr val="333333"/>
                </a:solidFill>
                <a:latin typeface="Calibri"/>
                <a:ea typeface="Calibri"/>
                <a:cs typeface="Calibri"/>
              </a:defRPr>
            </a:pPr>
          </a:p>
        </c:txPr>
        <c:crossAx val="3275461"/>
        <c:crosses val="autoZero"/>
        <c:auto val="1"/>
        <c:lblOffset val="100"/>
        <c:tickLblSkip val="1"/>
        <c:noMultiLvlLbl val="0"/>
      </c:catAx>
      <c:valAx>
        <c:axId val="3275461"/>
        <c:scaling>
          <c:orientation val="minMax"/>
          <c:max val="3"/>
          <c:min val="-1"/>
        </c:scaling>
        <c:axPos val="l"/>
        <c:majorGridlines>
          <c:spPr>
            <a:ln w="3175">
              <a:solidFill>
                <a:srgbClr val="CCFFFF"/>
              </a:solidFill>
            </a:ln>
          </c:spPr>
        </c:majorGridlines>
        <c:minorGridlines>
          <c:spPr>
            <a:ln w="25400">
              <a:solidFill>
                <a:srgbClr val="FF0000"/>
              </a:solidFill>
            </a:ln>
          </c:spPr>
        </c:minorGridlines>
        <c:delete val="1"/>
        <c:majorTickMark val="out"/>
        <c:minorTickMark val="none"/>
        <c:tickLblPos val="none"/>
        <c:crossAx val="363940"/>
        <c:crossesAt val="1"/>
        <c:crossBetween val="between"/>
        <c:dispUnits/>
      </c:valAx>
      <c:spPr>
        <a:noFill/>
        <a:ln>
          <a:noFill/>
        </a:ln>
      </c:spPr>
    </c:plotArea>
    <c:plotVisOnly val="1"/>
    <c:dispBlanksAs val="gap"/>
    <c:showDLblsOverMax val="0"/>
  </c:chart>
  <c:spPr>
    <a:solidFill>
      <a:srgbClr val="FFFFFF"/>
    </a:solidFill>
    <a:ln w="3175">
      <a:solidFill>
        <a:srgbClr val="666699"/>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65"/>
        </c:manualLayout>
      </c:layout>
      <c:spPr>
        <a:noFill/>
        <a:ln w="3175">
          <a:noFill/>
        </a:ln>
      </c:spPr>
      <c:txPr>
        <a:bodyPr vert="horz" rot="0"/>
        <a:lstStyle/>
        <a:p>
          <a:pPr>
            <a:defRPr lang="en-US" cap="none" sz="2000" b="0" i="0" u="none" baseline="0">
              <a:solidFill>
                <a:srgbClr val="333333"/>
              </a:solidFill>
            </a:defRPr>
          </a:pPr>
        </a:p>
      </c:txPr>
    </c:title>
    <c:plotArea>
      <c:layout>
        <c:manualLayout>
          <c:xMode val="edge"/>
          <c:yMode val="edge"/>
          <c:x val="0.23875"/>
          <c:y val="0.188"/>
          <c:w val="0.5205"/>
          <c:h val="0.68675"/>
        </c:manualLayout>
      </c:layout>
      <c:radarChart>
        <c:radarStyle val="marker"/>
        <c:varyColors val="0"/>
        <c:ser>
          <c:idx val="0"/>
          <c:order val="0"/>
          <c:tx>
            <c:strRef>
              <c:f>charts!$O$1</c:f>
              <c:strCache>
                <c:ptCount val="1"/>
                <c:pt idx="0">
                  <c:v>Portland: Springwater to 17th Ave. Trail</c:v>
                </c:pt>
              </c:strCache>
            </c:strRef>
          </c:tx>
          <c:spPr>
            <a:ln w="381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charts!$A$2:$A$9</c:f>
              <c:strCache/>
            </c:strRef>
          </c:cat>
          <c:val>
            <c:numRef>
              <c:f>charts!$O$2:$O$9</c:f>
              <c:numCache/>
            </c:numRef>
          </c:val>
        </c:ser>
        <c:axId val="29479150"/>
        <c:axId val="63985759"/>
      </c:radarChart>
      <c:catAx>
        <c:axId val="29479150"/>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txPr>
          <a:bodyPr vert="horz" rot="0"/>
          <a:lstStyle/>
          <a:p>
            <a:pPr>
              <a:defRPr lang="en-US" cap="none" sz="1400" b="1" i="0" u="none" baseline="0">
                <a:solidFill>
                  <a:srgbClr val="333333"/>
                </a:solidFill>
                <a:latin typeface="Calibri"/>
                <a:ea typeface="Calibri"/>
                <a:cs typeface="Calibri"/>
              </a:defRPr>
            </a:pPr>
          </a:p>
        </c:txPr>
        <c:crossAx val="63985759"/>
        <c:crosses val="autoZero"/>
        <c:auto val="1"/>
        <c:lblOffset val="100"/>
        <c:tickLblSkip val="1"/>
        <c:noMultiLvlLbl val="0"/>
      </c:catAx>
      <c:valAx>
        <c:axId val="63985759"/>
        <c:scaling>
          <c:orientation val="minMax"/>
          <c:max val="3"/>
          <c:min val="-1"/>
        </c:scaling>
        <c:axPos val="l"/>
        <c:majorGridlines>
          <c:spPr>
            <a:ln w="3175">
              <a:solidFill>
                <a:srgbClr val="CCFFFF"/>
              </a:solidFill>
            </a:ln>
          </c:spPr>
        </c:majorGridlines>
        <c:minorGridlines>
          <c:spPr>
            <a:ln w="25400">
              <a:solidFill>
                <a:srgbClr val="FF0000"/>
              </a:solidFill>
            </a:ln>
          </c:spPr>
        </c:minorGridlines>
        <c:delete val="1"/>
        <c:majorTickMark val="out"/>
        <c:minorTickMark val="none"/>
        <c:tickLblPos val="none"/>
        <c:crossAx val="29479150"/>
        <c:crossesAt val="1"/>
        <c:crossBetween val="between"/>
        <c:dispUnits/>
      </c:valAx>
      <c:spPr>
        <a:noFill/>
        <a:ln>
          <a:noFill/>
        </a:ln>
      </c:spPr>
    </c:plotArea>
    <c:plotVisOnly val="1"/>
    <c:dispBlanksAs val="gap"/>
    <c:showDLblsOverMax val="0"/>
  </c:chart>
  <c:spPr>
    <a:solidFill>
      <a:srgbClr val="FFFFFF"/>
    </a:solidFill>
    <a:ln w="3175">
      <a:solidFill>
        <a:srgbClr val="666699"/>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165"/>
        </c:manualLayout>
      </c:layout>
      <c:spPr>
        <a:noFill/>
        <a:ln w="3175">
          <a:noFill/>
        </a:ln>
      </c:spPr>
      <c:txPr>
        <a:bodyPr vert="horz" rot="0"/>
        <a:lstStyle/>
        <a:p>
          <a:pPr>
            <a:defRPr lang="en-US" cap="none" sz="2000" b="0" i="0" u="none" baseline="0">
              <a:solidFill>
                <a:srgbClr val="333333"/>
              </a:solidFill>
            </a:defRPr>
          </a:pPr>
        </a:p>
      </c:txPr>
    </c:title>
    <c:plotArea>
      <c:layout>
        <c:manualLayout>
          <c:xMode val="edge"/>
          <c:yMode val="edge"/>
          <c:x val="0.23475"/>
          <c:y val="0.17875"/>
          <c:w val="0.52725"/>
          <c:h val="0.7075"/>
        </c:manualLayout>
      </c:layout>
      <c:radarChart>
        <c:radarStyle val="marker"/>
        <c:varyColors val="0"/>
        <c:ser>
          <c:idx val="0"/>
          <c:order val="0"/>
          <c:tx>
            <c:strRef>
              <c:f>charts!$P$1</c:f>
              <c:strCache>
                <c:ptCount val="1"/>
                <c:pt idx="0">
                  <c:v>Portland: Stark-Washington Corridor Improvements</c:v>
                </c:pt>
              </c:strCache>
            </c:strRef>
          </c:tx>
          <c:spPr>
            <a:ln w="381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charts!$A$2:$A$9</c:f>
              <c:strCache/>
            </c:strRef>
          </c:cat>
          <c:val>
            <c:numRef>
              <c:f>charts!$P$2:$P$9</c:f>
              <c:numCache/>
            </c:numRef>
          </c:val>
        </c:ser>
        <c:axId val="39000920"/>
        <c:axId val="15463961"/>
      </c:radarChart>
      <c:catAx>
        <c:axId val="39000920"/>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txPr>
          <a:bodyPr vert="horz" rot="0"/>
          <a:lstStyle/>
          <a:p>
            <a:pPr>
              <a:defRPr lang="en-US" cap="none" sz="1400" b="1" i="0" u="none" baseline="0">
                <a:solidFill>
                  <a:srgbClr val="333333"/>
                </a:solidFill>
                <a:latin typeface="Calibri"/>
                <a:ea typeface="Calibri"/>
                <a:cs typeface="Calibri"/>
              </a:defRPr>
            </a:pPr>
          </a:p>
        </c:txPr>
        <c:crossAx val="15463961"/>
        <c:crosses val="autoZero"/>
        <c:auto val="1"/>
        <c:lblOffset val="100"/>
        <c:tickLblSkip val="1"/>
        <c:noMultiLvlLbl val="0"/>
      </c:catAx>
      <c:valAx>
        <c:axId val="15463961"/>
        <c:scaling>
          <c:orientation val="minMax"/>
          <c:max val="3"/>
          <c:min val="-1"/>
        </c:scaling>
        <c:axPos val="l"/>
        <c:majorGridlines>
          <c:spPr>
            <a:ln w="3175">
              <a:solidFill>
                <a:srgbClr val="CCFFFF"/>
              </a:solidFill>
            </a:ln>
          </c:spPr>
        </c:majorGridlines>
        <c:minorGridlines>
          <c:spPr>
            <a:ln w="25400">
              <a:solidFill>
                <a:srgbClr val="FF0000"/>
              </a:solidFill>
            </a:ln>
          </c:spPr>
        </c:minorGridlines>
        <c:delete val="1"/>
        <c:majorTickMark val="out"/>
        <c:minorTickMark val="none"/>
        <c:tickLblPos val="none"/>
        <c:crossAx val="39000920"/>
        <c:crossesAt val="1"/>
        <c:crossBetween val="between"/>
        <c:dispUnits/>
      </c:valAx>
      <c:spPr>
        <a:noFill/>
        <a:ln>
          <a:noFill/>
        </a:ln>
      </c:spPr>
    </c:plotArea>
    <c:plotVisOnly val="1"/>
    <c:dispBlanksAs val="gap"/>
    <c:showDLblsOverMax val="0"/>
  </c:chart>
  <c:spPr>
    <a:solidFill>
      <a:srgbClr val="FFFFFF"/>
    </a:solidFill>
    <a:ln w="3175">
      <a:solidFill>
        <a:srgbClr val="666699"/>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65"/>
        </c:manualLayout>
      </c:layout>
      <c:spPr>
        <a:noFill/>
        <a:ln w="3175">
          <a:noFill/>
        </a:ln>
      </c:spPr>
      <c:txPr>
        <a:bodyPr vert="horz" rot="0"/>
        <a:lstStyle/>
        <a:p>
          <a:pPr>
            <a:defRPr lang="en-US" cap="none" sz="2000" b="0" i="0" u="none" baseline="0">
              <a:solidFill>
                <a:srgbClr val="333333"/>
              </a:solidFill>
            </a:defRPr>
          </a:pPr>
        </a:p>
      </c:txPr>
    </c:title>
    <c:plotArea>
      <c:layout>
        <c:manualLayout>
          <c:xMode val="edge"/>
          <c:yMode val="edge"/>
          <c:x val="0.23875"/>
          <c:y val="0.188"/>
          <c:w val="0.5205"/>
          <c:h val="0.68675"/>
        </c:manualLayout>
      </c:layout>
      <c:radarChart>
        <c:radarStyle val="marker"/>
        <c:varyColors val="0"/>
        <c:ser>
          <c:idx val="0"/>
          <c:order val="0"/>
          <c:tx>
            <c:strRef>
              <c:f>charts!$Q$1</c:f>
              <c:strCache>
                <c:ptCount val="1"/>
                <c:pt idx="0">
                  <c:v>Portland: Taylors Ferry Rd Transit Access &amp; Safety</c:v>
                </c:pt>
              </c:strCache>
            </c:strRef>
          </c:tx>
          <c:spPr>
            <a:ln w="381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charts!$A$2:$A$9</c:f>
              <c:strCache/>
            </c:strRef>
          </c:cat>
          <c:val>
            <c:numRef>
              <c:f>charts!$Q$2:$Q$9</c:f>
              <c:numCache/>
            </c:numRef>
          </c:val>
        </c:ser>
        <c:axId val="4957922"/>
        <c:axId val="44621299"/>
      </c:radarChart>
      <c:catAx>
        <c:axId val="4957922"/>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txPr>
          <a:bodyPr vert="horz" rot="0"/>
          <a:lstStyle/>
          <a:p>
            <a:pPr>
              <a:defRPr lang="en-US" cap="none" sz="1400" b="1" i="0" u="none" baseline="0">
                <a:solidFill>
                  <a:srgbClr val="333333"/>
                </a:solidFill>
                <a:latin typeface="Calibri"/>
                <a:ea typeface="Calibri"/>
                <a:cs typeface="Calibri"/>
              </a:defRPr>
            </a:pPr>
          </a:p>
        </c:txPr>
        <c:crossAx val="44621299"/>
        <c:crosses val="autoZero"/>
        <c:auto val="1"/>
        <c:lblOffset val="100"/>
        <c:tickLblSkip val="1"/>
        <c:noMultiLvlLbl val="0"/>
      </c:catAx>
      <c:valAx>
        <c:axId val="44621299"/>
        <c:scaling>
          <c:orientation val="minMax"/>
          <c:max val="3"/>
          <c:min val="-1"/>
        </c:scaling>
        <c:axPos val="l"/>
        <c:majorGridlines>
          <c:spPr>
            <a:ln w="3175">
              <a:solidFill>
                <a:srgbClr val="CCFFFF"/>
              </a:solidFill>
            </a:ln>
          </c:spPr>
        </c:majorGridlines>
        <c:minorGridlines>
          <c:spPr>
            <a:ln w="25400">
              <a:solidFill>
                <a:srgbClr val="FF0000"/>
              </a:solidFill>
            </a:ln>
          </c:spPr>
        </c:minorGridlines>
        <c:delete val="1"/>
        <c:majorTickMark val="out"/>
        <c:minorTickMark val="none"/>
        <c:tickLblPos val="none"/>
        <c:crossAx val="4957922"/>
        <c:crossesAt val="1"/>
        <c:crossBetween val="between"/>
        <c:dispUnits/>
      </c:valAx>
      <c:spPr>
        <a:noFill/>
        <a:ln>
          <a:noFill/>
        </a:ln>
      </c:spPr>
    </c:plotArea>
    <c:plotVisOnly val="1"/>
    <c:dispBlanksAs val="gap"/>
    <c:showDLblsOverMax val="0"/>
  </c:chart>
  <c:spPr>
    <a:solidFill>
      <a:srgbClr val="FFFFFF"/>
    </a:solidFill>
    <a:ln w="3175">
      <a:solidFill>
        <a:srgbClr val="666699"/>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165"/>
        </c:manualLayout>
      </c:layout>
      <c:spPr>
        <a:noFill/>
        <a:ln w="3175">
          <a:noFill/>
        </a:ln>
      </c:spPr>
      <c:txPr>
        <a:bodyPr vert="horz" rot="0"/>
        <a:lstStyle/>
        <a:p>
          <a:pPr>
            <a:defRPr lang="en-US" cap="none" sz="2000" b="0" i="0" u="none" baseline="0">
              <a:solidFill>
                <a:srgbClr val="333333"/>
              </a:solidFill>
            </a:defRPr>
          </a:pPr>
        </a:p>
      </c:txPr>
    </c:title>
    <c:plotArea>
      <c:layout>
        <c:manualLayout>
          <c:xMode val="edge"/>
          <c:yMode val="edge"/>
          <c:x val="0.23475"/>
          <c:y val="0.17875"/>
          <c:w val="0.52725"/>
          <c:h val="0.7075"/>
        </c:manualLayout>
      </c:layout>
      <c:radarChart>
        <c:radarStyle val="marker"/>
        <c:varyColors val="0"/>
        <c:ser>
          <c:idx val="0"/>
          <c:order val="0"/>
          <c:tx>
            <c:strRef>
              <c:f>charts!$R$1</c:f>
              <c:strCache>
                <c:ptCount val="1"/>
                <c:pt idx="0">
                  <c:v>Portland: Willamette Blvd. AT Corridor</c:v>
                </c:pt>
              </c:strCache>
            </c:strRef>
          </c:tx>
          <c:spPr>
            <a:ln w="381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charts!$A$2:$A$9</c:f>
              <c:strCache/>
            </c:strRef>
          </c:cat>
          <c:val>
            <c:numRef>
              <c:f>charts!$R$2:$R$9</c:f>
              <c:numCache/>
            </c:numRef>
          </c:val>
        </c:ser>
        <c:axId val="66047372"/>
        <c:axId val="57555437"/>
      </c:radarChart>
      <c:catAx>
        <c:axId val="66047372"/>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txPr>
          <a:bodyPr vert="horz" rot="0"/>
          <a:lstStyle/>
          <a:p>
            <a:pPr>
              <a:defRPr lang="en-US" cap="none" sz="1400" b="1" i="0" u="none" baseline="0">
                <a:solidFill>
                  <a:srgbClr val="333333"/>
                </a:solidFill>
                <a:latin typeface="Calibri"/>
                <a:ea typeface="Calibri"/>
                <a:cs typeface="Calibri"/>
              </a:defRPr>
            </a:pPr>
          </a:p>
        </c:txPr>
        <c:crossAx val="57555437"/>
        <c:crosses val="autoZero"/>
        <c:auto val="1"/>
        <c:lblOffset val="100"/>
        <c:tickLblSkip val="1"/>
        <c:noMultiLvlLbl val="0"/>
      </c:catAx>
      <c:valAx>
        <c:axId val="57555437"/>
        <c:scaling>
          <c:orientation val="minMax"/>
          <c:max val="3"/>
          <c:min val="-1"/>
        </c:scaling>
        <c:axPos val="l"/>
        <c:majorGridlines>
          <c:spPr>
            <a:ln w="3175">
              <a:solidFill>
                <a:srgbClr val="CCFFFF"/>
              </a:solidFill>
            </a:ln>
          </c:spPr>
        </c:majorGridlines>
        <c:minorGridlines>
          <c:spPr>
            <a:ln w="25400">
              <a:solidFill>
                <a:srgbClr val="FF0000"/>
              </a:solidFill>
            </a:ln>
          </c:spPr>
        </c:minorGridlines>
        <c:delete val="1"/>
        <c:majorTickMark val="out"/>
        <c:minorTickMark val="none"/>
        <c:tickLblPos val="none"/>
        <c:crossAx val="66047372"/>
        <c:crossesAt val="1"/>
        <c:crossBetween val="between"/>
        <c:dispUnits/>
      </c:valAx>
      <c:spPr>
        <a:noFill/>
        <a:ln>
          <a:noFill/>
        </a:ln>
      </c:spPr>
    </c:plotArea>
    <c:plotVisOnly val="1"/>
    <c:dispBlanksAs val="gap"/>
    <c:showDLblsOverMax val="0"/>
  </c:chart>
  <c:spPr>
    <a:solidFill>
      <a:srgbClr val="FFFFFF"/>
    </a:solidFill>
    <a:ln w="3175">
      <a:solidFill>
        <a:srgbClr val="666699"/>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65"/>
        </c:manualLayout>
      </c:layout>
      <c:spPr>
        <a:noFill/>
        <a:ln w="3175">
          <a:noFill/>
        </a:ln>
      </c:spPr>
      <c:txPr>
        <a:bodyPr vert="horz" rot="0"/>
        <a:lstStyle/>
        <a:p>
          <a:pPr>
            <a:defRPr lang="en-US" cap="none" sz="2000" b="0" i="0" u="none" baseline="0">
              <a:solidFill>
                <a:srgbClr val="333333"/>
              </a:solidFill>
            </a:defRPr>
          </a:pPr>
        </a:p>
      </c:txPr>
    </c:title>
    <c:plotArea>
      <c:layout>
        <c:manualLayout>
          <c:xMode val="edge"/>
          <c:yMode val="edge"/>
          <c:x val="0.23875"/>
          <c:y val="0.188"/>
          <c:w val="0.5205"/>
          <c:h val="0.68675"/>
        </c:manualLayout>
      </c:layout>
      <c:radarChart>
        <c:radarStyle val="marker"/>
        <c:varyColors val="0"/>
        <c:ser>
          <c:idx val="0"/>
          <c:order val="0"/>
          <c:tx>
            <c:strRef>
              <c:f>charts!$S$1</c:f>
              <c:strCache>
                <c:ptCount val="1"/>
                <c:pt idx="0">
                  <c:v>Sherwood: Blake Street Design</c:v>
                </c:pt>
              </c:strCache>
            </c:strRef>
          </c:tx>
          <c:spPr>
            <a:ln w="381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charts!$A$2:$A$9</c:f>
              <c:strCache/>
            </c:strRef>
          </c:cat>
          <c:val>
            <c:numRef>
              <c:f>charts!$S$2:$S$9</c:f>
              <c:numCache/>
            </c:numRef>
          </c:val>
        </c:ser>
        <c:axId val="48236886"/>
        <c:axId val="31478791"/>
      </c:radarChart>
      <c:catAx>
        <c:axId val="48236886"/>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txPr>
          <a:bodyPr vert="horz" rot="0"/>
          <a:lstStyle/>
          <a:p>
            <a:pPr>
              <a:defRPr lang="en-US" cap="none" sz="1400" b="1" i="0" u="none" baseline="0">
                <a:solidFill>
                  <a:srgbClr val="333333"/>
                </a:solidFill>
                <a:latin typeface="Calibri"/>
                <a:ea typeface="Calibri"/>
                <a:cs typeface="Calibri"/>
              </a:defRPr>
            </a:pPr>
          </a:p>
        </c:txPr>
        <c:crossAx val="31478791"/>
        <c:crosses val="autoZero"/>
        <c:auto val="1"/>
        <c:lblOffset val="100"/>
        <c:tickLblSkip val="1"/>
        <c:noMultiLvlLbl val="0"/>
      </c:catAx>
      <c:valAx>
        <c:axId val="31478791"/>
        <c:scaling>
          <c:orientation val="minMax"/>
          <c:max val="3"/>
          <c:min val="-1"/>
        </c:scaling>
        <c:axPos val="l"/>
        <c:majorGridlines>
          <c:spPr>
            <a:ln w="3175">
              <a:solidFill>
                <a:srgbClr val="CCFFFF"/>
              </a:solidFill>
            </a:ln>
          </c:spPr>
        </c:majorGridlines>
        <c:minorGridlines>
          <c:spPr>
            <a:ln w="25400">
              <a:solidFill>
                <a:srgbClr val="FF0000"/>
              </a:solidFill>
            </a:ln>
          </c:spPr>
        </c:minorGridlines>
        <c:delete val="1"/>
        <c:majorTickMark val="out"/>
        <c:minorTickMark val="none"/>
        <c:tickLblPos val="none"/>
        <c:crossAx val="48236886"/>
        <c:crossesAt val="1"/>
        <c:crossBetween val="between"/>
        <c:dispUnits/>
      </c:valAx>
      <c:spPr>
        <a:noFill/>
        <a:ln>
          <a:noFill/>
        </a:ln>
      </c:spPr>
    </c:plotArea>
    <c:plotVisOnly val="1"/>
    <c:dispBlanksAs val="gap"/>
    <c:showDLblsOverMax val="0"/>
  </c:chart>
  <c:spPr>
    <a:solidFill>
      <a:srgbClr val="FFFFFF"/>
    </a:solidFill>
    <a:ln w="3175">
      <a:solidFill>
        <a:srgbClr val="666699"/>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165"/>
        </c:manualLayout>
      </c:layout>
      <c:spPr>
        <a:noFill/>
        <a:ln w="3175">
          <a:noFill/>
        </a:ln>
      </c:spPr>
      <c:txPr>
        <a:bodyPr vert="horz" rot="0"/>
        <a:lstStyle/>
        <a:p>
          <a:pPr>
            <a:defRPr lang="en-US" cap="none" sz="2000" b="0" i="0" u="none" baseline="0">
              <a:solidFill>
                <a:srgbClr val="333333"/>
              </a:solidFill>
            </a:defRPr>
          </a:pPr>
        </a:p>
      </c:txPr>
    </c:title>
    <c:plotArea>
      <c:layout>
        <c:manualLayout>
          <c:xMode val="edge"/>
          <c:yMode val="edge"/>
          <c:x val="0.23475"/>
          <c:y val="0.17725"/>
          <c:w val="0.52875"/>
          <c:h val="0.70775"/>
        </c:manualLayout>
      </c:layout>
      <c:radarChart>
        <c:radarStyle val="marker"/>
        <c:varyColors val="0"/>
        <c:ser>
          <c:idx val="0"/>
          <c:order val="0"/>
          <c:tx>
            <c:strRef>
              <c:f>charts!$T$1</c:f>
              <c:strCache>
                <c:ptCount val="1"/>
                <c:pt idx="0">
                  <c:v>Tigard: Bull Mt. Rd. Complete Street</c:v>
                </c:pt>
              </c:strCache>
            </c:strRef>
          </c:tx>
          <c:spPr>
            <a:ln w="381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charts!$A$2:$A$9</c:f>
              <c:strCache/>
            </c:strRef>
          </c:cat>
          <c:val>
            <c:numRef>
              <c:f>charts!$T$2:$T$9</c:f>
              <c:numCache/>
            </c:numRef>
          </c:val>
        </c:ser>
        <c:axId val="14873664"/>
        <c:axId val="66754113"/>
      </c:radarChart>
      <c:catAx>
        <c:axId val="14873664"/>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txPr>
          <a:bodyPr vert="horz" rot="0"/>
          <a:lstStyle/>
          <a:p>
            <a:pPr>
              <a:defRPr lang="en-US" cap="none" sz="1400" b="1" i="0" u="none" baseline="0">
                <a:solidFill>
                  <a:srgbClr val="333333"/>
                </a:solidFill>
                <a:latin typeface="Calibri"/>
                <a:ea typeface="Calibri"/>
                <a:cs typeface="Calibri"/>
              </a:defRPr>
            </a:pPr>
          </a:p>
        </c:txPr>
        <c:crossAx val="66754113"/>
        <c:crosses val="autoZero"/>
        <c:auto val="1"/>
        <c:lblOffset val="100"/>
        <c:tickLblSkip val="1"/>
        <c:noMultiLvlLbl val="0"/>
      </c:catAx>
      <c:valAx>
        <c:axId val="66754113"/>
        <c:scaling>
          <c:orientation val="minMax"/>
          <c:max val="3"/>
          <c:min val="-1"/>
        </c:scaling>
        <c:axPos val="l"/>
        <c:majorGridlines>
          <c:spPr>
            <a:ln w="3175">
              <a:solidFill>
                <a:srgbClr val="CCFFFF"/>
              </a:solidFill>
            </a:ln>
          </c:spPr>
        </c:majorGridlines>
        <c:minorGridlines>
          <c:spPr>
            <a:ln w="25400">
              <a:solidFill>
                <a:srgbClr val="FF0000"/>
              </a:solidFill>
            </a:ln>
          </c:spPr>
        </c:minorGridlines>
        <c:delete val="1"/>
        <c:majorTickMark val="out"/>
        <c:minorTickMark val="none"/>
        <c:tickLblPos val="none"/>
        <c:crossAx val="14873664"/>
        <c:crossesAt val="1"/>
        <c:crossBetween val="between"/>
        <c:dispUnits/>
      </c:valAx>
      <c:spPr>
        <a:noFill/>
        <a:ln>
          <a:noFill/>
        </a:ln>
      </c:spPr>
    </c:plotArea>
    <c:plotVisOnly val="1"/>
    <c:dispBlanksAs val="gap"/>
    <c:showDLblsOverMax val="0"/>
  </c:chart>
  <c:spPr>
    <a:solidFill>
      <a:srgbClr val="FFFFFF"/>
    </a:solidFill>
    <a:ln w="3175">
      <a:solidFill>
        <a:srgbClr val="666699"/>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65"/>
        </c:manualLayout>
      </c:layout>
      <c:spPr>
        <a:noFill/>
        <a:ln w="3175">
          <a:noFill/>
        </a:ln>
      </c:spPr>
      <c:txPr>
        <a:bodyPr vert="horz" rot="0"/>
        <a:lstStyle/>
        <a:p>
          <a:pPr>
            <a:defRPr lang="en-US" cap="none" sz="2000" b="0" i="0" u="none" baseline="0">
              <a:solidFill>
                <a:srgbClr val="333333"/>
              </a:solidFill>
            </a:defRPr>
          </a:pPr>
        </a:p>
      </c:txPr>
    </c:title>
    <c:plotArea>
      <c:layout>
        <c:manualLayout>
          <c:xMode val="edge"/>
          <c:yMode val="edge"/>
          <c:x val="0.23875"/>
          <c:y val="0.188"/>
          <c:w val="0.5205"/>
          <c:h val="0.68675"/>
        </c:manualLayout>
      </c:layout>
      <c:radarChart>
        <c:radarStyle val="marker"/>
        <c:varyColors val="0"/>
        <c:ser>
          <c:idx val="0"/>
          <c:order val="0"/>
          <c:tx>
            <c:strRef>
              <c:f>charts!$C$1</c:f>
              <c:strCache>
                <c:ptCount val="1"/>
                <c:pt idx="0">
                  <c:v>Clackamas Co: Courtney Ave. Bike/Ped Improvements</c:v>
                </c:pt>
              </c:strCache>
            </c:strRef>
          </c:tx>
          <c:spPr>
            <a:ln w="381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charts!$A$2:$A$9</c:f>
              <c:strCache/>
            </c:strRef>
          </c:cat>
          <c:val>
            <c:numRef>
              <c:f>charts!$C$2:$C$9</c:f>
              <c:numCache/>
            </c:numRef>
          </c:val>
        </c:ser>
        <c:axId val="63886262"/>
        <c:axId val="38105447"/>
      </c:radarChart>
      <c:catAx>
        <c:axId val="63886262"/>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txPr>
          <a:bodyPr vert="horz" rot="0"/>
          <a:lstStyle/>
          <a:p>
            <a:pPr>
              <a:defRPr lang="en-US" cap="none" sz="1400" b="1" i="0" u="none" baseline="0">
                <a:solidFill>
                  <a:srgbClr val="333333"/>
                </a:solidFill>
                <a:latin typeface="Calibri"/>
                <a:ea typeface="Calibri"/>
                <a:cs typeface="Calibri"/>
              </a:defRPr>
            </a:pPr>
          </a:p>
        </c:txPr>
        <c:crossAx val="38105447"/>
        <c:crosses val="autoZero"/>
        <c:auto val="1"/>
        <c:lblOffset val="100"/>
        <c:tickLblSkip val="1"/>
        <c:noMultiLvlLbl val="0"/>
      </c:catAx>
      <c:valAx>
        <c:axId val="38105447"/>
        <c:scaling>
          <c:orientation val="minMax"/>
          <c:max val="3"/>
          <c:min val="-1"/>
        </c:scaling>
        <c:axPos val="l"/>
        <c:majorGridlines>
          <c:spPr>
            <a:ln w="3175">
              <a:solidFill>
                <a:srgbClr val="CCFFFF"/>
              </a:solidFill>
            </a:ln>
          </c:spPr>
        </c:majorGridlines>
        <c:minorGridlines>
          <c:spPr>
            <a:ln w="25400">
              <a:solidFill>
                <a:srgbClr val="FF0000"/>
              </a:solidFill>
            </a:ln>
          </c:spPr>
        </c:minorGridlines>
        <c:delete val="1"/>
        <c:majorTickMark val="out"/>
        <c:minorTickMark val="none"/>
        <c:tickLblPos val="none"/>
        <c:crossAx val="63886262"/>
        <c:crossesAt val="1"/>
        <c:crossBetween val="between"/>
        <c:dispUnits/>
      </c:valAx>
      <c:spPr>
        <a:noFill/>
        <a:ln>
          <a:noFill/>
        </a:ln>
      </c:spPr>
    </c:plotArea>
    <c:plotVisOnly val="1"/>
    <c:dispBlanksAs val="gap"/>
    <c:showDLblsOverMax val="0"/>
  </c:chart>
  <c:spPr>
    <a:solidFill>
      <a:srgbClr val="FFFFFF"/>
    </a:solidFill>
    <a:ln w="3175">
      <a:solidFill>
        <a:srgbClr val="666699"/>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65"/>
        </c:manualLayout>
      </c:layout>
      <c:spPr>
        <a:noFill/>
        <a:ln w="3175">
          <a:noFill/>
        </a:ln>
      </c:spPr>
      <c:txPr>
        <a:bodyPr vert="horz" rot="0"/>
        <a:lstStyle/>
        <a:p>
          <a:pPr>
            <a:defRPr lang="en-US" cap="none" sz="2000" b="0" i="0" u="none" baseline="0">
              <a:solidFill>
                <a:srgbClr val="333333"/>
              </a:solidFill>
            </a:defRPr>
          </a:pPr>
        </a:p>
      </c:txPr>
    </c:title>
    <c:plotArea>
      <c:layout>
        <c:manualLayout>
          <c:xMode val="edge"/>
          <c:yMode val="edge"/>
          <c:x val="0.23875"/>
          <c:y val="0.19075"/>
          <c:w val="0.519"/>
          <c:h val="0.683"/>
        </c:manualLayout>
      </c:layout>
      <c:radarChart>
        <c:radarStyle val="marker"/>
        <c:varyColors val="0"/>
        <c:ser>
          <c:idx val="0"/>
          <c:order val="0"/>
          <c:tx>
            <c:strRef>
              <c:f>charts!$U$1</c:f>
              <c:strCache>
                <c:ptCount val="1"/>
                <c:pt idx="0">
                  <c:v>Tigard: Red Rock Ck. Trail</c:v>
                </c:pt>
              </c:strCache>
            </c:strRef>
          </c:tx>
          <c:spPr>
            <a:ln w="381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charts!$A$2:$A$9</c:f>
              <c:strCache/>
            </c:strRef>
          </c:cat>
          <c:val>
            <c:numRef>
              <c:f>charts!$U$2:$U$9</c:f>
              <c:numCache/>
            </c:numRef>
          </c:val>
        </c:ser>
        <c:axId val="63916106"/>
        <c:axId val="38374043"/>
      </c:radarChart>
      <c:catAx>
        <c:axId val="63916106"/>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txPr>
          <a:bodyPr vert="horz" rot="0"/>
          <a:lstStyle/>
          <a:p>
            <a:pPr>
              <a:defRPr lang="en-US" cap="none" sz="1400" b="1" i="0" u="none" baseline="0">
                <a:solidFill>
                  <a:srgbClr val="333333"/>
                </a:solidFill>
                <a:latin typeface="Calibri"/>
                <a:ea typeface="Calibri"/>
                <a:cs typeface="Calibri"/>
              </a:defRPr>
            </a:pPr>
          </a:p>
        </c:txPr>
        <c:crossAx val="38374043"/>
        <c:crosses val="autoZero"/>
        <c:auto val="1"/>
        <c:lblOffset val="100"/>
        <c:tickLblSkip val="1"/>
        <c:noMultiLvlLbl val="0"/>
      </c:catAx>
      <c:valAx>
        <c:axId val="38374043"/>
        <c:scaling>
          <c:orientation val="minMax"/>
          <c:max val="3"/>
          <c:min val="-1"/>
        </c:scaling>
        <c:axPos val="l"/>
        <c:majorGridlines>
          <c:spPr>
            <a:ln w="3175">
              <a:solidFill>
                <a:srgbClr val="CCFFFF"/>
              </a:solidFill>
            </a:ln>
          </c:spPr>
        </c:majorGridlines>
        <c:minorGridlines>
          <c:spPr>
            <a:ln w="25400">
              <a:solidFill>
                <a:srgbClr val="FF0000"/>
              </a:solidFill>
            </a:ln>
          </c:spPr>
        </c:minorGridlines>
        <c:delete val="1"/>
        <c:majorTickMark val="out"/>
        <c:minorTickMark val="none"/>
        <c:tickLblPos val="none"/>
        <c:crossAx val="63916106"/>
        <c:crossesAt val="1"/>
        <c:crossBetween val="between"/>
        <c:dispUnits/>
      </c:valAx>
      <c:spPr>
        <a:noFill/>
        <a:ln>
          <a:noFill/>
        </a:ln>
      </c:spPr>
    </c:plotArea>
    <c:plotVisOnly val="1"/>
    <c:dispBlanksAs val="gap"/>
    <c:showDLblsOverMax val="0"/>
  </c:chart>
  <c:spPr>
    <a:solidFill>
      <a:srgbClr val="FFFFFF"/>
    </a:solidFill>
    <a:ln w="3175">
      <a:solidFill>
        <a:srgbClr val="666699"/>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165"/>
        </c:manualLayout>
      </c:layout>
      <c:spPr>
        <a:noFill/>
        <a:ln w="3175">
          <a:noFill/>
        </a:ln>
      </c:spPr>
      <c:txPr>
        <a:bodyPr vert="horz" rot="0"/>
        <a:lstStyle/>
        <a:p>
          <a:pPr>
            <a:defRPr lang="en-US" cap="none" sz="2000" b="0" i="0" u="none" baseline="0">
              <a:solidFill>
                <a:srgbClr val="333333"/>
              </a:solidFill>
            </a:defRPr>
          </a:pPr>
        </a:p>
      </c:txPr>
    </c:title>
    <c:plotArea>
      <c:layout>
        <c:manualLayout>
          <c:xMode val="edge"/>
          <c:yMode val="edge"/>
          <c:x val="0.23475"/>
          <c:y val="0.17725"/>
          <c:w val="0.52875"/>
          <c:h val="0.70775"/>
        </c:manualLayout>
      </c:layout>
      <c:radarChart>
        <c:radarStyle val="marker"/>
        <c:varyColors val="0"/>
        <c:ser>
          <c:idx val="0"/>
          <c:order val="0"/>
          <c:tx>
            <c:strRef>
              <c:f>charts!$V$1</c:f>
              <c:strCache>
                <c:ptCount val="1"/>
                <c:pt idx="0">
                  <c:v>Washington Co.: Aloha Safe Access to Transit</c:v>
                </c:pt>
              </c:strCache>
            </c:strRef>
          </c:tx>
          <c:spPr>
            <a:ln w="381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charts!$A$2:$A$9</c:f>
              <c:strCache/>
            </c:strRef>
          </c:cat>
          <c:val>
            <c:numRef>
              <c:f>charts!$V$2:$V$9</c:f>
              <c:numCache/>
            </c:numRef>
          </c:val>
        </c:ser>
        <c:axId val="9822068"/>
        <c:axId val="21289749"/>
      </c:radarChart>
      <c:catAx>
        <c:axId val="9822068"/>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txPr>
          <a:bodyPr vert="horz" rot="0"/>
          <a:lstStyle/>
          <a:p>
            <a:pPr>
              <a:defRPr lang="en-US" cap="none" sz="1400" b="1" i="0" u="none" baseline="0">
                <a:solidFill>
                  <a:srgbClr val="333333"/>
                </a:solidFill>
                <a:latin typeface="Calibri"/>
                <a:ea typeface="Calibri"/>
                <a:cs typeface="Calibri"/>
              </a:defRPr>
            </a:pPr>
          </a:p>
        </c:txPr>
        <c:crossAx val="21289749"/>
        <c:crosses val="autoZero"/>
        <c:auto val="1"/>
        <c:lblOffset val="100"/>
        <c:tickLblSkip val="1"/>
        <c:noMultiLvlLbl val="0"/>
      </c:catAx>
      <c:valAx>
        <c:axId val="21289749"/>
        <c:scaling>
          <c:orientation val="minMax"/>
          <c:max val="3"/>
          <c:min val="-1"/>
        </c:scaling>
        <c:axPos val="l"/>
        <c:majorGridlines>
          <c:spPr>
            <a:ln w="3175">
              <a:solidFill>
                <a:srgbClr val="CCFFFF"/>
              </a:solidFill>
            </a:ln>
          </c:spPr>
        </c:majorGridlines>
        <c:minorGridlines>
          <c:spPr>
            <a:ln w="25400">
              <a:solidFill>
                <a:srgbClr val="FF0000"/>
              </a:solidFill>
            </a:ln>
          </c:spPr>
        </c:minorGridlines>
        <c:delete val="1"/>
        <c:majorTickMark val="out"/>
        <c:minorTickMark val="none"/>
        <c:tickLblPos val="none"/>
        <c:crossAx val="9822068"/>
        <c:crossesAt val="1"/>
        <c:crossBetween val="between"/>
        <c:dispUnits/>
      </c:valAx>
      <c:spPr>
        <a:noFill/>
        <a:ln>
          <a:noFill/>
        </a:ln>
      </c:spPr>
    </c:plotArea>
    <c:plotVisOnly val="1"/>
    <c:dispBlanksAs val="gap"/>
    <c:showDLblsOverMax val="0"/>
  </c:chart>
  <c:spPr>
    <a:solidFill>
      <a:srgbClr val="FFFFFF"/>
    </a:solidFill>
    <a:ln w="3175">
      <a:solidFill>
        <a:srgbClr val="666699"/>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65"/>
        </c:manualLayout>
      </c:layout>
      <c:spPr>
        <a:noFill/>
        <a:ln w="3175">
          <a:noFill/>
        </a:ln>
      </c:spPr>
      <c:txPr>
        <a:bodyPr vert="horz" rot="0"/>
        <a:lstStyle/>
        <a:p>
          <a:pPr>
            <a:defRPr lang="en-US" cap="none" sz="2000" b="0" i="0" u="none" baseline="0">
              <a:solidFill>
                <a:srgbClr val="333333"/>
              </a:solidFill>
            </a:defRPr>
          </a:pPr>
        </a:p>
      </c:txPr>
    </c:title>
    <c:plotArea>
      <c:layout>
        <c:manualLayout>
          <c:xMode val="edge"/>
          <c:yMode val="edge"/>
          <c:x val="0.23875"/>
          <c:y val="0.19075"/>
          <c:w val="0.519"/>
          <c:h val="0.683"/>
        </c:manualLayout>
      </c:layout>
      <c:radarChart>
        <c:radarStyle val="marker"/>
        <c:varyColors val="0"/>
        <c:ser>
          <c:idx val="0"/>
          <c:order val="0"/>
          <c:tx>
            <c:strRef>
              <c:f>charts!$W$1</c:f>
              <c:strCache>
                <c:ptCount val="1"/>
                <c:pt idx="0">
                  <c:v>Washington Co.: Cornelius Pass Bike/Ped Bridge (US26)</c:v>
                </c:pt>
              </c:strCache>
            </c:strRef>
          </c:tx>
          <c:spPr>
            <a:ln w="381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charts!$A$2:$A$9</c:f>
              <c:strCache/>
            </c:strRef>
          </c:cat>
          <c:val>
            <c:numRef>
              <c:f>charts!$W$2:$W$9</c:f>
              <c:numCache/>
            </c:numRef>
          </c:val>
        </c:ser>
        <c:axId val="57390014"/>
        <c:axId val="46748079"/>
      </c:radarChart>
      <c:catAx>
        <c:axId val="57390014"/>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txPr>
          <a:bodyPr vert="horz" rot="0"/>
          <a:lstStyle/>
          <a:p>
            <a:pPr>
              <a:defRPr lang="en-US" cap="none" sz="1400" b="1" i="0" u="none" baseline="0">
                <a:solidFill>
                  <a:srgbClr val="333333"/>
                </a:solidFill>
                <a:latin typeface="Calibri"/>
                <a:ea typeface="Calibri"/>
                <a:cs typeface="Calibri"/>
              </a:defRPr>
            </a:pPr>
          </a:p>
        </c:txPr>
        <c:crossAx val="46748079"/>
        <c:crosses val="autoZero"/>
        <c:auto val="1"/>
        <c:lblOffset val="100"/>
        <c:tickLblSkip val="1"/>
        <c:noMultiLvlLbl val="0"/>
      </c:catAx>
      <c:valAx>
        <c:axId val="46748079"/>
        <c:scaling>
          <c:orientation val="minMax"/>
          <c:max val="3"/>
          <c:min val="-1"/>
        </c:scaling>
        <c:axPos val="l"/>
        <c:majorGridlines>
          <c:spPr>
            <a:ln w="3175">
              <a:solidFill>
                <a:srgbClr val="CCFFFF"/>
              </a:solidFill>
            </a:ln>
          </c:spPr>
        </c:majorGridlines>
        <c:minorGridlines>
          <c:spPr>
            <a:ln w="25400">
              <a:solidFill>
                <a:srgbClr val="FF0000"/>
              </a:solidFill>
            </a:ln>
          </c:spPr>
        </c:minorGridlines>
        <c:delete val="1"/>
        <c:majorTickMark val="out"/>
        <c:minorTickMark val="none"/>
        <c:tickLblPos val="none"/>
        <c:crossAx val="57390014"/>
        <c:crossesAt val="1"/>
        <c:crossBetween val="between"/>
        <c:dispUnits/>
      </c:valAx>
      <c:spPr>
        <a:noFill/>
        <a:ln>
          <a:noFill/>
        </a:ln>
      </c:spPr>
    </c:plotArea>
    <c:plotVisOnly val="1"/>
    <c:dispBlanksAs val="gap"/>
    <c:showDLblsOverMax val="0"/>
  </c:chart>
  <c:spPr>
    <a:solidFill>
      <a:srgbClr val="FFFFFF"/>
    </a:solidFill>
    <a:ln w="3175">
      <a:solidFill>
        <a:srgbClr val="666699"/>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65"/>
        </c:manualLayout>
      </c:layout>
      <c:spPr>
        <a:noFill/>
        <a:ln w="3175">
          <a:noFill/>
        </a:ln>
      </c:spPr>
      <c:txPr>
        <a:bodyPr vert="horz" rot="0"/>
        <a:lstStyle/>
        <a:p>
          <a:pPr>
            <a:defRPr lang="en-US" cap="none" sz="2000" b="0" i="0" u="none" baseline="0">
              <a:solidFill>
                <a:srgbClr val="333333"/>
              </a:solidFill>
            </a:defRPr>
          </a:pPr>
        </a:p>
      </c:txPr>
    </c:title>
    <c:plotArea>
      <c:layout>
        <c:manualLayout>
          <c:xMode val="edge"/>
          <c:yMode val="edge"/>
          <c:x val="0.23475"/>
          <c:y val="0.2045"/>
          <c:w val="0.52725"/>
          <c:h val="0.70575"/>
        </c:manualLayout>
      </c:layout>
      <c:radarChart>
        <c:radarStyle val="marker"/>
        <c:varyColors val="0"/>
        <c:ser>
          <c:idx val="0"/>
          <c:order val="0"/>
          <c:tx>
            <c:strRef>
              <c:f>charts!$X$1</c:f>
              <c:strCache>
                <c:ptCount val="1"/>
                <c:pt idx="0">
                  <c:v>West Linn: Hwy. 43 Multimodal Improvements - Mapleton Dr. to Barlow St.</c:v>
                </c:pt>
              </c:strCache>
            </c:strRef>
          </c:tx>
          <c:spPr>
            <a:ln w="381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charts!$A$2:$A$9</c:f>
              <c:strCache/>
            </c:strRef>
          </c:cat>
          <c:val>
            <c:numRef>
              <c:f>charts!$X$2:$X$9</c:f>
              <c:numCache/>
            </c:numRef>
          </c:val>
        </c:ser>
        <c:axId val="18079528"/>
        <c:axId val="28498025"/>
      </c:radarChart>
      <c:catAx>
        <c:axId val="18079528"/>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txPr>
          <a:bodyPr vert="horz" rot="0"/>
          <a:lstStyle/>
          <a:p>
            <a:pPr>
              <a:defRPr lang="en-US" cap="none" sz="1400" b="1" i="0" u="none" baseline="0">
                <a:solidFill>
                  <a:srgbClr val="333333"/>
                </a:solidFill>
                <a:latin typeface="Calibri"/>
                <a:ea typeface="Calibri"/>
                <a:cs typeface="Calibri"/>
              </a:defRPr>
            </a:pPr>
          </a:p>
        </c:txPr>
        <c:crossAx val="28498025"/>
        <c:crosses val="autoZero"/>
        <c:auto val="1"/>
        <c:lblOffset val="100"/>
        <c:tickLblSkip val="1"/>
        <c:noMultiLvlLbl val="0"/>
      </c:catAx>
      <c:valAx>
        <c:axId val="28498025"/>
        <c:scaling>
          <c:orientation val="minMax"/>
          <c:max val="3"/>
          <c:min val="-1"/>
        </c:scaling>
        <c:axPos val="l"/>
        <c:majorGridlines>
          <c:spPr>
            <a:ln w="3175">
              <a:solidFill>
                <a:srgbClr val="CCFFFF"/>
              </a:solidFill>
            </a:ln>
          </c:spPr>
        </c:majorGridlines>
        <c:minorGridlines>
          <c:spPr>
            <a:ln w="25400">
              <a:solidFill>
                <a:srgbClr val="FF0000"/>
              </a:solidFill>
            </a:ln>
          </c:spPr>
        </c:minorGridlines>
        <c:delete val="1"/>
        <c:majorTickMark val="out"/>
        <c:minorTickMark val="none"/>
        <c:tickLblPos val="none"/>
        <c:crossAx val="18079528"/>
        <c:crossesAt val="1"/>
        <c:crossBetween val="between"/>
        <c:dispUnits/>
      </c:valAx>
      <c:spPr>
        <a:noFill/>
        <a:ln>
          <a:noFill/>
        </a:ln>
      </c:spPr>
    </c:plotArea>
    <c:plotVisOnly val="1"/>
    <c:dispBlanksAs val="gap"/>
    <c:showDLblsOverMax val="0"/>
  </c:chart>
  <c:spPr>
    <a:solidFill>
      <a:srgbClr val="FFFFFF"/>
    </a:solidFill>
    <a:ln w="3175">
      <a:solidFill>
        <a:srgbClr val="666699"/>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165"/>
        </c:manualLayout>
      </c:layout>
      <c:spPr>
        <a:noFill/>
        <a:ln w="3175">
          <a:noFill/>
        </a:ln>
      </c:spPr>
      <c:txPr>
        <a:bodyPr vert="horz" rot="0"/>
        <a:lstStyle/>
        <a:p>
          <a:pPr>
            <a:defRPr lang="en-US" cap="none" sz="2000" b="0" i="0" u="none" baseline="0">
              <a:solidFill>
                <a:srgbClr val="333333"/>
              </a:solidFill>
            </a:defRPr>
          </a:pPr>
        </a:p>
      </c:txPr>
    </c:title>
    <c:plotArea>
      <c:layout>
        <c:manualLayout>
          <c:xMode val="edge"/>
          <c:yMode val="edge"/>
          <c:x val="0.23475"/>
          <c:y val="0.17875"/>
          <c:w val="0.52725"/>
          <c:h val="0.7075"/>
        </c:manualLayout>
      </c:layout>
      <c:radarChart>
        <c:radarStyle val="marker"/>
        <c:varyColors val="0"/>
        <c:ser>
          <c:idx val="0"/>
          <c:order val="0"/>
          <c:tx>
            <c:strRef>
              <c:f>charts!$D$1</c:f>
              <c:strCache>
                <c:ptCount val="1"/>
                <c:pt idx="0">
                  <c:v>Forest Grove: Council Ck. Trail</c:v>
                </c:pt>
              </c:strCache>
            </c:strRef>
          </c:tx>
          <c:spPr>
            <a:ln w="381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charts!$A$2:$A$9</c:f>
              <c:strCache/>
            </c:strRef>
          </c:cat>
          <c:val>
            <c:numRef>
              <c:f>charts!$D$2:$D$9</c:f>
              <c:numCache/>
            </c:numRef>
          </c:val>
        </c:ser>
        <c:axId val="7404704"/>
        <c:axId val="66642337"/>
      </c:radarChart>
      <c:catAx>
        <c:axId val="7404704"/>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txPr>
          <a:bodyPr vert="horz" rot="0"/>
          <a:lstStyle/>
          <a:p>
            <a:pPr>
              <a:defRPr lang="en-US" cap="none" sz="1400" b="1" i="0" u="none" baseline="0">
                <a:solidFill>
                  <a:srgbClr val="333333"/>
                </a:solidFill>
                <a:latin typeface="Calibri"/>
                <a:ea typeface="Calibri"/>
                <a:cs typeface="Calibri"/>
              </a:defRPr>
            </a:pPr>
          </a:p>
        </c:txPr>
        <c:crossAx val="66642337"/>
        <c:crosses val="autoZero"/>
        <c:auto val="1"/>
        <c:lblOffset val="100"/>
        <c:tickLblSkip val="1"/>
        <c:noMultiLvlLbl val="0"/>
      </c:catAx>
      <c:valAx>
        <c:axId val="66642337"/>
        <c:scaling>
          <c:orientation val="minMax"/>
          <c:max val="3"/>
          <c:min val="-1"/>
        </c:scaling>
        <c:axPos val="l"/>
        <c:majorGridlines>
          <c:spPr>
            <a:ln w="3175">
              <a:solidFill>
                <a:srgbClr val="CCFFFF"/>
              </a:solidFill>
            </a:ln>
          </c:spPr>
        </c:majorGridlines>
        <c:minorGridlines>
          <c:spPr>
            <a:ln w="25400">
              <a:solidFill>
                <a:srgbClr val="FF0000"/>
              </a:solidFill>
            </a:ln>
          </c:spPr>
        </c:minorGridlines>
        <c:delete val="1"/>
        <c:majorTickMark val="out"/>
        <c:minorTickMark val="none"/>
        <c:tickLblPos val="none"/>
        <c:crossAx val="7404704"/>
        <c:crossesAt val="1"/>
        <c:crossBetween val="between"/>
        <c:dispUnits/>
      </c:valAx>
      <c:spPr>
        <a:noFill/>
        <a:ln>
          <a:noFill/>
        </a:ln>
      </c:spPr>
    </c:plotArea>
    <c:plotVisOnly val="1"/>
    <c:dispBlanksAs val="gap"/>
    <c:showDLblsOverMax val="0"/>
  </c:chart>
  <c:spPr>
    <a:solidFill>
      <a:srgbClr val="FFFFFF"/>
    </a:solidFill>
    <a:ln w="3175">
      <a:solidFill>
        <a:srgbClr val="666699"/>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65"/>
        </c:manualLayout>
      </c:layout>
      <c:spPr>
        <a:noFill/>
        <a:ln w="3175">
          <a:noFill/>
        </a:ln>
      </c:spPr>
      <c:txPr>
        <a:bodyPr vert="horz" rot="0"/>
        <a:lstStyle/>
        <a:p>
          <a:pPr>
            <a:defRPr lang="en-US" cap="none" sz="2000" b="0" i="0" u="none" baseline="0">
              <a:solidFill>
                <a:srgbClr val="333333"/>
              </a:solidFill>
            </a:defRPr>
          </a:pPr>
        </a:p>
      </c:txPr>
    </c:title>
    <c:plotArea>
      <c:layout>
        <c:manualLayout>
          <c:xMode val="edge"/>
          <c:yMode val="edge"/>
          <c:x val="0.23875"/>
          <c:y val="0.188"/>
          <c:w val="0.5205"/>
          <c:h val="0.68675"/>
        </c:manualLayout>
      </c:layout>
      <c:radarChart>
        <c:radarStyle val="marker"/>
        <c:varyColors val="0"/>
        <c:ser>
          <c:idx val="0"/>
          <c:order val="0"/>
          <c:tx>
            <c:strRef>
              <c:f>charts!$E$1</c:f>
              <c:strCache>
                <c:ptCount val="1"/>
                <c:pt idx="0">
                  <c:v>Gladstone: Trolley Trail Bridge Replacement</c:v>
                </c:pt>
              </c:strCache>
            </c:strRef>
          </c:tx>
          <c:spPr>
            <a:ln w="381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charts!$A$2:$A$9</c:f>
              <c:strCache/>
            </c:strRef>
          </c:cat>
          <c:val>
            <c:numRef>
              <c:f>charts!$E$2:$E$9</c:f>
              <c:numCache/>
            </c:numRef>
          </c:val>
        </c:ser>
        <c:axId val="62910122"/>
        <c:axId val="29320187"/>
      </c:radarChart>
      <c:catAx>
        <c:axId val="62910122"/>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txPr>
          <a:bodyPr vert="horz" rot="0"/>
          <a:lstStyle/>
          <a:p>
            <a:pPr>
              <a:defRPr lang="en-US" cap="none" sz="1400" b="1" i="0" u="none" baseline="0">
                <a:solidFill>
                  <a:srgbClr val="333333"/>
                </a:solidFill>
                <a:latin typeface="Calibri"/>
                <a:ea typeface="Calibri"/>
                <a:cs typeface="Calibri"/>
              </a:defRPr>
            </a:pPr>
          </a:p>
        </c:txPr>
        <c:crossAx val="29320187"/>
        <c:crosses val="autoZero"/>
        <c:auto val="1"/>
        <c:lblOffset val="100"/>
        <c:tickLblSkip val="1"/>
        <c:noMultiLvlLbl val="0"/>
      </c:catAx>
      <c:valAx>
        <c:axId val="29320187"/>
        <c:scaling>
          <c:orientation val="minMax"/>
          <c:max val="3"/>
          <c:min val="-1"/>
        </c:scaling>
        <c:axPos val="l"/>
        <c:majorGridlines>
          <c:spPr>
            <a:ln w="3175">
              <a:solidFill>
                <a:srgbClr val="CCFFFF"/>
              </a:solidFill>
            </a:ln>
          </c:spPr>
        </c:majorGridlines>
        <c:minorGridlines>
          <c:spPr>
            <a:ln w="25400">
              <a:solidFill>
                <a:srgbClr val="FF0000"/>
              </a:solidFill>
            </a:ln>
          </c:spPr>
        </c:minorGridlines>
        <c:delete val="1"/>
        <c:majorTickMark val="out"/>
        <c:minorTickMark val="none"/>
        <c:tickLblPos val="none"/>
        <c:crossAx val="62910122"/>
        <c:crossesAt val="1"/>
        <c:crossBetween val="between"/>
        <c:dispUnits/>
      </c:valAx>
      <c:spPr>
        <a:noFill/>
        <a:ln>
          <a:noFill/>
        </a:ln>
      </c:spPr>
    </c:plotArea>
    <c:plotVisOnly val="1"/>
    <c:dispBlanksAs val="gap"/>
    <c:showDLblsOverMax val="0"/>
  </c:chart>
  <c:spPr>
    <a:solidFill>
      <a:srgbClr val="FFFFFF"/>
    </a:solidFill>
    <a:ln w="3175">
      <a:solidFill>
        <a:srgbClr val="666699"/>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165"/>
        </c:manualLayout>
      </c:layout>
      <c:spPr>
        <a:noFill/>
        <a:ln w="3175">
          <a:noFill/>
        </a:ln>
      </c:spPr>
      <c:txPr>
        <a:bodyPr vert="horz" rot="0"/>
        <a:lstStyle/>
        <a:p>
          <a:pPr>
            <a:defRPr lang="en-US" cap="none" sz="2000" b="0" i="0" u="none" baseline="0">
              <a:solidFill>
                <a:srgbClr val="333333"/>
              </a:solidFill>
            </a:defRPr>
          </a:pPr>
        </a:p>
      </c:txPr>
    </c:title>
    <c:plotArea>
      <c:layout>
        <c:manualLayout>
          <c:xMode val="edge"/>
          <c:yMode val="edge"/>
          <c:x val="0.23475"/>
          <c:y val="0.17725"/>
          <c:w val="0.52875"/>
          <c:h val="0.70775"/>
        </c:manualLayout>
      </c:layout>
      <c:radarChart>
        <c:radarStyle val="marker"/>
        <c:varyColors val="0"/>
        <c:ser>
          <c:idx val="0"/>
          <c:order val="0"/>
          <c:tx>
            <c:strRef>
              <c:f>charts!$F$1</c:f>
              <c:strCache>
                <c:ptCount val="1"/>
                <c:pt idx="0">
                  <c:v>Gresham: Division Street Complete Street</c:v>
                </c:pt>
              </c:strCache>
            </c:strRef>
          </c:tx>
          <c:spPr>
            <a:ln w="381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charts!$A$2:$A$9</c:f>
              <c:strCache/>
            </c:strRef>
          </c:cat>
          <c:val>
            <c:numRef>
              <c:f>charts!$F$2:$F$9</c:f>
              <c:numCache/>
            </c:numRef>
          </c:val>
        </c:ser>
        <c:axId val="62555092"/>
        <c:axId val="26124917"/>
      </c:radarChart>
      <c:catAx>
        <c:axId val="62555092"/>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txPr>
          <a:bodyPr vert="horz" rot="0"/>
          <a:lstStyle/>
          <a:p>
            <a:pPr>
              <a:defRPr lang="en-US" cap="none" sz="1400" b="1" i="0" u="none" baseline="0">
                <a:solidFill>
                  <a:srgbClr val="333333"/>
                </a:solidFill>
                <a:latin typeface="Calibri"/>
                <a:ea typeface="Calibri"/>
                <a:cs typeface="Calibri"/>
              </a:defRPr>
            </a:pPr>
          </a:p>
        </c:txPr>
        <c:crossAx val="26124917"/>
        <c:crosses val="autoZero"/>
        <c:auto val="1"/>
        <c:lblOffset val="100"/>
        <c:tickLblSkip val="1"/>
        <c:noMultiLvlLbl val="0"/>
      </c:catAx>
      <c:valAx>
        <c:axId val="26124917"/>
        <c:scaling>
          <c:orientation val="minMax"/>
          <c:max val="3"/>
          <c:min val="-1"/>
        </c:scaling>
        <c:axPos val="l"/>
        <c:majorGridlines>
          <c:spPr>
            <a:ln w="3175">
              <a:solidFill>
                <a:srgbClr val="CCFFFF"/>
              </a:solidFill>
            </a:ln>
          </c:spPr>
        </c:majorGridlines>
        <c:minorGridlines>
          <c:spPr>
            <a:ln w="25400">
              <a:solidFill>
                <a:srgbClr val="FF0000"/>
              </a:solidFill>
            </a:ln>
          </c:spPr>
        </c:minorGridlines>
        <c:delete val="1"/>
        <c:majorTickMark val="out"/>
        <c:minorTickMark val="none"/>
        <c:tickLblPos val="none"/>
        <c:crossAx val="62555092"/>
        <c:crossesAt val="1"/>
        <c:crossBetween val="between"/>
        <c:dispUnits/>
      </c:valAx>
      <c:spPr>
        <a:noFill/>
        <a:ln>
          <a:noFill/>
        </a:ln>
      </c:spPr>
    </c:plotArea>
    <c:plotVisOnly val="1"/>
    <c:dispBlanksAs val="gap"/>
    <c:showDLblsOverMax val="0"/>
  </c:chart>
  <c:spPr>
    <a:solidFill>
      <a:srgbClr val="FFFFFF"/>
    </a:solidFill>
    <a:ln w="3175">
      <a:solidFill>
        <a:srgbClr val="666699"/>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65"/>
        </c:manualLayout>
      </c:layout>
      <c:spPr>
        <a:noFill/>
        <a:ln w="3175">
          <a:noFill/>
        </a:ln>
      </c:spPr>
      <c:txPr>
        <a:bodyPr vert="horz" rot="0"/>
        <a:lstStyle/>
        <a:p>
          <a:pPr>
            <a:defRPr lang="en-US" cap="none" sz="2000" b="0" i="0" u="none" baseline="0">
              <a:solidFill>
                <a:srgbClr val="333333"/>
              </a:solidFill>
            </a:defRPr>
          </a:pPr>
        </a:p>
      </c:txPr>
    </c:title>
    <c:plotArea>
      <c:layout>
        <c:manualLayout>
          <c:xMode val="edge"/>
          <c:yMode val="edge"/>
          <c:x val="0.23875"/>
          <c:y val="0.19075"/>
          <c:w val="0.519"/>
          <c:h val="0.683"/>
        </c:manualLayout>
      </c:layout>
      <c:radarChart>
        <c:radarStyle val="marker"/>
        <c:varyColors val="0"/>
        <c:ser>
          <c:idx val="0"/>
          <c:order val="0"/>
          <c:tx>
            <c:strRef>
              <c:f>charts!$G$1</c:f>
              <c:strCache>
                <c:ptCount val="1"/>
                <c:pt idx="0">
                  <c:v>Milwaukie: Monroe Street Greenway</c:v>
                </c:pt>
              </c:strCache>
            </c:strRef>
          </c:tx>
          <c:spPr>
            <a:ln w="381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charts!$A$2:$A$9</c:f>
              <c:strCache/>
            </c:strRef>
          </c:cat>
          <c:val>
            <c:numRef>
              <c:f>charts!$G$2:$G$9</c:f>
              <c:numCache/>
            </c:numRef>
          </c:val>
        </c:ser>
        <c:axId val="33797662"/>
        <c:axId val="35743503"/>
      </c:radarChart>
      <c:catAx>
        <c:axId val="33797662"/>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txPr>
          <a:bodyPr vert="horz" rot="0"/>
          <a:lstStyle/>
          <a:p>
            <a:pPr>
              <a:defRPr lang="en-US" cap="none" sz="1400" b="1" i="0" u="none" baseline="0">
                <a:solidFill>
                  <a:srgbClr val="333333"/>
                </a:solidFill>
                <a:latin typeface="Calibri"/>
                <a:ea typeface="Calibri"/>
                <a:cs typeface="Calibri"/>
              </a:defRPr>
            </a:pPr>
          </a:p>
        </c:txPr>
        <c:crossAx val="35743503"/>
        <c:crosses val="autoZero"/>
        <c:auto val="1"/>
        <c:lblOffset val="100"/>
        <c:tickLblSkip val="1"/>
        <c:noMultiLvlLbl val="0"/>
      </c:catAx>
      <c:valAx>
        <c:axId val="35743503"/>
        <c:scaling>
          <c:orientation val="minMax"/>
          <c:max val="3"/>
          <c:min val="-1"/>
        </c:scaling>
        <c:axPos val="l"/>
        <c:majorGridlines>
          <c:spPr>
            <a:ln w="3175">
              <a:solidFill>
                <a:srgbClr val="CCFFFF"/>
              </a:solidFill>
            </a:ln>
          </c:spPr>
        </c:majorGridlines>
        <c:minorGridlines>
          <c:spPr>
            <a:ln w="25400">
              <a:solidFill>
                <a:srgbClr val="FF0000"/>
              </a:solidFill>
            </a:ln>
          </c:spPr>
        </c:minorGridlines>
        <c:delete val="1"/>
        <c:majorTickMark val="out"/>
        <c:minorTickMark val="none"/>
        <c:tickLblPos val="none"/>
        <c:crossAx val="33797662"/>
        <c:crossesAt val="1"/>
        <c:crossBetween val="between"/>
        <c:dispUnits/>
      </c:valAx>
      <c:spPr>
        <a:noFill/>
        <a:ln>
          <a:noFill/>
        </a:ln>
      </c:spPr>
    </c:plotArea>
    <c:plotVisOnly val="1"/>
    <c:dispBlanksAs val="gap"/>
    <c:showDLblsOverMax val="0"/>
  </c:chart>
  <c:spPr>
    <a:solidFill>
      <a:srgbClr val="FFFFFF"/>
    </a:solidFill>
    <a:ln w="3175">
      <a:solidFill>
        <a:srgbClr val="666699"/>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65"/>
        </c:manualLayout>
      </c:layout>
      <c:spPr>
        <a:noFill/>
        <a:ln w="3175">
          <a:noFill/>
        </a:ln>
      </c:spPr>
      <c:txPr>
        <a:bodyPr vert="horz" rot="0"/>
        <a:lstStyle/>
        <a:p>
          <a:pPr>
            <a:defRPr lang="en-US" cap="none" sz="2000" b="0" i="0" u="none" baseline="0">
              <a:solidFill>
                <a:srgbClr val="333333"/>
              </a:solidFill>
            </a:defRPr>
          </a:pPr>
        </a:p>
      </c:txPr>
    </c:title>
    <c:plotArea>
      <c:layout>
        <c:manualLayout>
          <c:xMode val="edge"/>
          <c:yMode val="edge"/>
          <c:x val="0.23475"/>
          <c:y val="0.17725"/>
          <c:w val="0.52875"/>
          <c:h val="0.70775"/>
        </c:manualLayout>
      </c:layout>
      <c:radarChart>
        <c:radarStyle val="marker"/>
        <c:varyColors val="0"/>
        <c:ser>
          <c:idx val="0"/>
          <c:order val="0"/>
          <c:tx>
            <c:strRef>
              <c:f>charts!$H$1</c:f>
              <c:strCache>
                <c:ptCount val="1"/>
                <c:pt idx="0">
                  <c:v>Multnomah Co.: 223rd Ave - Sandy Blvd. to RR underpass</c:v>
                </c:pt>
              </c:strCache>
            </c:strRef>
          </c:tx>
          <c:spPr>
            <a:ln w="381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charts!$A$2:$A$9</c:f>
              <c:strCache/>
            </c:strRef>
          </c:cat>
          <c:val>
            <c:numRef>
              <c:f>charts!$H$2:$H$9</c:f>
              <c:numCache/>
            </c:numRef>
          </c:val>
        </c:ser>
        <c:axId val="53256072"/>
        <c:axId val="9542601"/>
      </c:radarChart>
      <c:catAx>
        <c:axId val="53256072"/>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txPr>
          <a:bodyPr vert="horz" rot="0"/>
          <a:lstStyle/>
          <a:p>
            <a:pPr>
              <a:defRPr lang="en-US" cap="none" sz="1400" b="1" i="0" u="none" baseline="0">
                <a:solidFill>
                  <a:srgbClr val="333333"/>
                </a:solidFill>
                <a:latin typeface="Calibri"/>
                <a:ea typeface="Calibri"/>
                <a:cs typeface="Calibri"/>
              </a:defRPr>
            </a:pPr>
          </a:p>
        </c:txPr>
        <c:crossAx val="9542601"/>
        <c:crosses val="autoZero"/>
        <c:auto val="1"/>
        <c:lblOffset val="100"/>
        <c:tickLblSkip val="1"/>
        <c:noMultiLvlLbl val="0"/>
      </c:catAx>
      <c:valAx>
        <c:axId val="9542601"/>
        <c:scaling>
          <c:orientation val="minMax"/>
          <c:max val="3"/>
          <c:min val="-1"/>
        </c:scaling>
        <c:axPos val="l"/>
        <c:majorGridlines>
          <c:spPr>
            <a:ln w="3175">
              <a:solidFill>
                <a:srgbClr val="CCFFFF"/>
              </a:solidFill>
            </a:ln>
          </c:spPr>
        </c:majorGridlines>
        <c:minorGridlines>
          <c:spPr>
            <a:ln w="25400">
              <a:solidFill>
                <a:srgbClr val="FF0000"/>
              </a:solidFill>
            </a:ln>
          </c:spPr>
        </c:minorGridlines>
        <c:delete val="1"/>
        <c:majorTickMark val="out"/>
        <c:minorTickMark val="none"/>
        <c:tickLblPos val="none"/>
        <c:crossAx val="53256072"/>
        <c:crossesAt val="1"/>
        <c:crossBetween val="between"/>
        <c:dispUnits/>
      </c:valAx>
      <c:spPr>
        <a:noFill/>
        <a:ln>
          <a:noFill/>
        </a:ln>
      </c:spPr>
    </c:plotArea>
    <c:plotVisOnly val="1"/>
    <c:dispBlanksAs val="gap"/>
    <c:showDLblsOverMax val="0"/>
  </c:chart>
  <c:spPr>
    <a:solidFill>
      <a:srgbClr val="FFFFFF"/>
    </a:solidFill>
    <a:ln w="3175">
      <a:solidFill>
        <a:srgbClr val="666699"/>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65"/>
        </c:manualLayout>
      </c:layout>
      <c:spPr>
        <a:noFill/>
        <a:ln w="3175">
          <a:noFill/>
        </a:ln>
      </c:spPr>
      <c:txPr>
        <a:bodyPr vert="horz" rot="0"/>
        <a:lstStyle/>
        <a:p>
          <a:pPr>
            <a:defRPr lang="en-US" cap="none" sz="2000" b="0" i="0" u="none" baseline="0">
              <a:solidFill>
                <a:srgbClr val="333333"/>
              </a:solidFill>
            </a:defRPr>
          </a:pPr>
        </a:p>
      </c:txPr>
    </c:title>
    <c:plotArea>
      <c:layout>
        <c:manualLayout>
          <c:xMode val="edge"/>
          <c:yMode val="edge"/>
          <c:x val="0.23875"/>
          <c:y val="0.19075"/>
          <c:w val="0.519"/>
          <c:h val="0.683"/>
        </c:manualLayout>
      </c:layout>
      <c:radarChart>
        <c:radarStyle val="marker"/>
        <c:varyColors val="0"/>
        <c:ser>
          <c:idx val="0"/>
          <c:order val="0"/>
          <c:tx>
            <c:strRef>
              <c:f>charts!$I$1</c:f>
              <c:strCache>
                <c:ptCount val="1"/>
                <c:pt idx="0">
                  <c:v>Multnomah Co.: Sandy Blvd. - Gresham to 230th Ave</c:v>
                </c:pt>
              </c:strCache>
            </c:strRef>
          </c:tx>
          <c:spPr>
            <a:ln w="381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charts!$A$2:$A$9</c:f>
              <c:strCache/>
            </c:strRef>
          </c:cat>
          <c:val>
            <c:numRef>
              <c:f>charts!$I$2:$I$9</c:f>
              <c:numCache/>
            </c:numRef>
          </c:val>
        </c:ser>
        <c:axId val="18774546"/>
        <c:axId val="34753187"/>
      </c:radarChart>
      <c:catAx>
        <c:axId val="18774546"/>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txPr>
          <a:bodyPr vert="horz" rot="0"/>
          <a:lstStyle/>
          <a:p>
            <a:pPr>
              <a:defRPr lang="en-US" cap="none" sz="1400" b="1" i="0" u="none" baseline="0">
                <a:solidFill>
                  <a:srgbClr val="333333"/>
                </a:solidFill>
                <a:latin typeface="Calibri"/>
                <a:ea typeface="Calibri"/>
                <a:cs typeface="Calibri"/>
              </a:defRPr>
            </a:pPr>
          </a:p>
        </c:txPr>
        <c:crossAx val="34753187"/>
        <c:crosses val="autoZero"/>
        <c:auto val="1"/>
        <c:lblOffset val="100"/>
        <c:tickLblSkip val="1"/>
        <c:noMultiLvlLbl val="0"/>
      </c:catAx>
      <c:valAx>
        <c:axId val="34753187"/>
        <c:scaling>
          <c:orientation val="minMax"/>
          <c:max val="3"/>
          <c:min val="-1"/>
        </c:scaling>
        <c:axPos val="l"/>
        <c:majorGridlines>
          <c:spPr>
            <a:ln w="3175">
              <a:solidFill>
                <a:srgbClr val="CCFFFF"/>
              </a:solidFill>
            </a:ln>
          </c:spPr>
        </c:majorGridlines>
        <c:minorGridlines>
          <c:spPr>
            <a:ln w="25400">
              <a:solidFill>
                <a:srgbClr val="FF0000"/>
              </a:solidFill>
            </a:ln>
          </c:spPr>
        </c:minorGridlines>
        <c:delete val="1"/>
        <c:majorTickMark val="out"/>
        <c:minorTickMark val="none"/>
        <c:tickLblPos val="none"/>
        <c:crossAx val="18774546"/>
        <c:crossesAt val="1"/>
        <c:crossBetween val="between"/>
        <c:dispUnits/>
      </c:valAx>
      <c:spPr>
        <a:noFill/>
        <a:ln>
          <a:noFill/>
        </a:ln>
      </c:spPr>
    </c:plotArea>
    <c:plotVisOnly val="1"/>
    <c:dispBlanksAs val="gap"/>
    <c:showDLblsOverMax val="0"/>
  </c:chart>
  <c:spPr>
    <a:solidFill>
      <a:srgbClr val="FFFFFF"/>
    </a:solidFill>
    <a:ln w="3175">
      <a:solidFill>
        <a:srgbClr val="666699"/>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165"/>
        </c:manualLayout>
      </c:layout>
      <c:spPr>
        <a:noFill/>
        <a:ln w="3175">
          <a:noFill/>
        </a:ln>
      </c:spPr>
      <c:txPr>
        <a:bodyPr vert="horz" rot="0"/>
        <a:lstStyle/>
        <a:p>
          <a:pPr>
            <a:defRPr lang="en-US" cap="none" sz="2000" b="0" i="0" u="none" baseline="0">
              <a:solidFill>
                <a:srgbClr val="333333"/>
              </a:solidFill>
            </a:defRPr>
          </a:pPr>
        </a:p>
      </c:txPr>
    </c:title>
    <c:plotArea>
      <c:layout>
        <c:manualLayout>
          <c:xMode val="edge"/>
          <c:yMode val="edge"/>
          <c:x val="0.23475"/>
          <c:y val="0.17725"/>
          <c:w val="0.52875"/>
          <c:h val="0.70775"/>
        </c:manualLayout>
      </c:layout>
      <c:radarChart>
        <c:radarStyle val="marker"/>
        <c:varyColors val="0"/>
        <c:ser>
          <c:idx val="0"/>
          <c:order val="0"/>
          <c:tx>
            <c:strRef>
              <c:f>charts!$J$1</c:f>
              <c:strCache>
                <c:ptCount val="1"/>
                <c:pt idx="0">
                  <c:v>Oregon City: Hwy. 99E Bike/Ped Improvements</c:v>
                </c:pt>
              </c:strCache>
            </c:strRef>
          </c:tx>
          <c:spPr>
            <a:ln w="381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charts!$A$2:$A$9</c:f>
              <c:strCache/>
            </c:strRef>
          </c:cat>
          <c:val>
            <c:numRef>
              <c:f>charts!$J$2:$J$9</c:f>
              <c:numCache/>
            </c:numRef>
          </c:val>
        </c:ser>
        <c:axId val="44343228"/>
        <c:axId val="63544733"/>
      </c:radarChart>
      <c:catAx>
        <c:axId val="44343228"/>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txPr>
          <a:bodyPr vert="horz" rot="0"/>
          <a:lstStyle/>
          <a:p>
            <a:pPr>
              <a:defRPr lang="en-US" cap="none" sz="1400" b="1" i="0" u="none" baseline="0">
                <a:solidFill>
                  <a:srgbClr val="333333"/>
                </a:solidFill>
                <a:latin typeface="Calibri"/>
                <a:ea typeface="Calibri"/>
                <a:cs typeface="Calibri"/>
              </a:defRPr>
            </a:pPr>
          </a:p>
        </c:txPr>
        <c:crossAx val="63544733"/>
        <c:crosses val="autoZero"/>
        <c:auto val="1"/>
        <c:lblOffset val="100"/>
        <c:tickLblSkip val="1"/>
        <c:noMultiLvlLbl val="0"/>
      </c:catAx>
      <c:valAx>
        <c:axId val="63544733"/>
        <c:scaling>
          <c:orientation val="minMax"/>
          <c:max val="3"/>
          <c:min val="-1"/>
        </c:scaling>
        <c:axPos val="l"/>
        <c:majorGridlines>
          <c:spPr>
            <a:ln w="3175">
              <a:solidFill>
                <a:srgbClr val="CCFFFF"/>
              </a:solidFill>
            </a:ln>
          </c:spPr>
        </c:majorGridlines>
        <c:minorGridlines>
          <c:spPr>
            <a:ln w="25400">
              <a:solidFill>
                <a:srgbClr val="FF0000"/>
              </a:solidFill>
            </a:ln>
          </c:spPr>
        </c:minorGridlines>
        <c:delete val="1"/>
        <c:majorTickMark val="out"/>
        <c:minorTickMark val="none"/>
        <c:tickLblPos val="none"/>
        <c:crossAx val="44343228"/>
        <c:crossesAt val="1"/>
        <c:crossBetween val="between"/>
        <c:dispUnits/>
      </c:valAx>
      <c:spPr>
        <a:noFill/>
        <a:ln>
          <a:noFill/>
        </a:ln>
      </c:spPr>
    </c:plotArea>
    <c:plotVisOnly val="1"/>
    <c:dispBlanksAs val="gap"/>
    <c:showDLblsOverMax val="0"/>
  </c:chart>
  <c:spPr>
    <a:solidFill>
      <a:srgbClr val="FFFFFF"/>
    </a:solidFill>
    <a:ln w="3175">
      <a:solidFill>
        <a:srgbClr val="666699"/>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xdr:row>
      <xdr:rowOff>9525</xdr:rowOff>
    </xdr:from>
    <xdr:to>
      <xdr:col>12</xdr:col>
      <xdr:colOff>247650</xdr:colOff>
      <xdr:row>41</xdr:row>
      <xdr:rowOff>47625</xdr:rowOff>
    </xdr:to>
    <xdr:graphicFrame>
      <xdr:nvGraphicFramePr>
        <xdr:cNvPr id="1" name="Chart 1"/>
        <xdr:cNvGraphicFramePr/>
      </xdr:nvGraphicFramePr>
      <xdr:xfrm>
        <a:off x="9525" y="2733675"/>
        <a:ext cx="7372350" cy="5943600"/>
      </xdr:xfrm>
      <a:graphic>
        <a:graphicData uri="http://schemas.openxmlformats.org/drawingml/2006/chart">
          <c:chart xmlns:c="http://schemas.openxmlformats.org/drawingml/2006/chart" r:id="rId1"/>
        </a:graphicData>
      </a:graphic>
    </xdr:graphicFrame>
    <xdr:clientData/>
  </xdr:twoCellAnchor>
  <xdr:twoCellAnchor>
    <xdr:from>
      <xdr:col>13</xdr:col>
      <xdr:colOff>0</xdr:colOff>
      <xdr:row>10</xdr:row>
      <xdr:rowOff>28575</xdr:rowOff>
    </xdr:from>
    <xdr:to>
      <xdr:col>25</xdr:col>
      <xdr:colOff>114300</xdr:colOff>
      <xdr:row>41</xdr:row>
      <xdr:rowOff>66675</xdr:rowOff>
    </xdr:to>
    <xdr:graphicFrame>
      <xdr:nvGraphicFramePr>
        <xdr:cNvPr id="2" name="Chart 2"/>
        <xdr:cNvGraphicFramePr/>
      </xdr:nvGraphicFramePr>
      <xdr:xfrm>
        <a:off x="7724775" y="2752725"/>
        <a:ext cx="7200900" cy="5943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43</xdr:row>
      <xdr:rowOff>0</xdr:rowOff>
    </xdr:from>
    <xdr:to>
      <xdr:col>12</xdr:col>
      <xdr:colOff>238125</xdr:colOff>
      <xdr:row>74</xdr:row>
      <xdr:rowOff>38100</xdr:rowOff>
    </xdr:to>
    <xdr:graphicFrame>
      <xdr:nvGraphicFramePr>
        <xdr:cNvPr id="3" name="Chart 3"/>
        <xdr:cNvGraphicFramePr/>
      </xdr:nvGraphicFramePr>
      <xdr:xfrm>
        <a:off x="0" y="9010650"/>
        <a:ext cx="7372350" cy="5943600"/>
      </xdr:xfrm>
      <a:graphic>
        <a:graphicData uri="http://schemas.openxmlformats.org/drawingml/2006/chart">
          <c:chart xmlns:c="http://schemas.openxmlformats.org/drawingml/2006/chart" r:id="rId3"/>
        </a:graphicData>
      </a:graphic>
    </xdr:graphicFrame>
    <xdr:clientData/>
  </xdr:twoCellAnchor>
  <xdr:twoCellAnchor>
    <xdr:from>
      <xdr:col>13</xdr:col>
      <xdr:colOff>0</xdr:colOff>
      <xdr:row>43</xdr:row>
      <xdr:rowOff>0</xdr:rowOff>
    </xdr:from>
    <xdr:to>
      <xdr:col>25</xdr:col>
      <xdr:colOff>114300</xdr:colOff>
      <xdr:row>74</xdr:row>
      <xdr:rowOff>38100</xdr:rowOff>
    </xdr:to>
    <xdr:graphicFrame>
      <xdr:nvGraphicFramePr>
        <xdr:cNvPr id="4" name="Chart 4"/>
        <xdr:cNvGraphicFramePr/>
      </xdr:nvGraphicFramePr>
      <xdr:xfrm>
        <a:off x="7724775" y="9010650"/>
        <a:ext cx="7200900" cy="594360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75</xdr:row>
      <xdr:rowOff>0</xdr:rowOff>
    </xdr:from>
    <xdr:to>
      <xdr:col>12</xdr:col>
      <xdr:colOff>238125</xdr:colOff>
      <xdr:row>106</xdr:row>
      <xdr:rowOff>38100</xdr:rowOff>
    </xdr:to>
    <xdr:graphicFrame>
      <xdr:nvGraphicFramePr>
        <xdr:cNvPr id="5" name="Chart 5"/>
        <xdr:cNvGraphicFramePr/>
      </xdr:nvGraphicFramePr>
      <xdr:xfrm>
        <a:off x="0" y="15106650"/>
        <a:ext cx="7372350" cy="5943600"/>
      </xdr:xfrm>
      <a:graphic>
        <a:graphicData uri="http://schemas.openxmlformats.org/drawingml/2006/chart">
          <c:chart xmlns:c="http://schemas.openxmlformats.org/drawingml/2006/chart" r:id="rId5"/>
        </a:graphicData>
      </a:graphic>
    </xdr:graphicFrame>
    <xdr:clientData/>
  </xdr:twoCellAnchor>
  <xdr:twoCellAnchor>
    <xdr:from>
      <xdr:col>13</xdr:col>
      <xdr:colOff>0</xdr:colOff>
      <xdr:row>75</xdr:row>
      <xdr:rowOff>0</xdr:rowOff>
    </xdr:from>
    <xdr:to>
      <xdr:col>25</xdr:col>
      <xdr:colOff>114300</xdr:colOff>
      <xdr:row>106</xdr:row>
      <xdr:rowOff>38100</xdr:rowOff>
    </xdr:to>
    <xdr:graphicFrame>
      <xdr:nvGraphicFramePr>
        <xdr:cNvPr id="6" name="Chart 6"/>
        <xdr:cNvGraphicFramePr/>
      </xdr:nvGraphicFramePr>
      <xdr:xfrm>
        <a:off x="7724775" y="15106650"/>
        <a:ext cx="7200900" cy="594360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107</xdr:row>
      <xdr:rowOff>0</xdr:rowOff>
    </xdr:from>
    <xdr:to>
      <xdr:col>12</xdr:col>
      <xdr:colOff>238125</xdr:colOff>
      <xdr:row>138</xdr:row>
      <xdr:rowOff>38100</xdr:rowOff>
    </xdr:to>
    <xdr:graphicFrame>
      <xdr:nvGraphicFramePr>
        <xdr:cNvPr id="7" name="Chart 7"/>
        <xdr:cNvGraphicFramePr/>
      </xdr:nvGraphicFramePr>
      <xdr:xfrm>
        <a:off x="0" y="21202650"/>
        <a:ext cx="7372350" cy="5943600"/>
      </xdr:xfrm>
      <a:graphic>
        <a:graphicData uri="http://schemas.openxmlformats.org/drawingml/2006/chart">
          <c:chart xmlns:c="http://schemas.openxmlformats.org/drawingml/2006/chart" r:id="rId7"/>
        </a:graphicData>
      </a:graphic>
    </xdr:graphicFrame>
    <xdr:clientData/>
  </xdr:twoCellAnchor>
  <xdr:twoCellAnchor>
    <xdr:from>
      <xdr:col>13</xdr:col>
      <xdr:colOff>0</xdr:colOff>
      <xdr:row>107</xdr:row>
      <xdr:rowOff>0</xdr:rowOff>
    </xdr:from>
    <xdr:to>
      <xdr:col>25</xdr:col>
      <xdr:colOff>114300</xdr:colOff>
      <xdr:row>138</xdr:row>
      <xdr:rowOff>38100</xdr:rowOff>
    </xdr:to>
    <xdr:graphicFrame>
      <xdr:nvGraphicFramePr>
        <xdr:cNvPr id="8" name="Chart 8"/>
        <xdr:cNvGraphicFramePr/>
      </xdr:nvGraphicFramePr>
      <xdr:xfrm>
        <a:off x="7724775" y="21202650"/>
        <a:ext cx="7200900" cy="594360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139</xdr:row>
      <xdr:rowOff>0</xdr:rowOff>
    </xdr:from>
    <xdr:to>
      <xdr:col>12</xdr:col>
      <xdr:colOff>238125</xdr:colOff>
      <xdr:row>170</xdr:row>
      <xdr:rowOff>38100</xdr:rowOff>
    </xdr:to>
    <xdr:graphicFrame>
      <xdr:nvGraphicFramePr>
        <xdr:cNvPr id="9" name="Chart 13"/>
        <xdr:cNvGraphicFramePr/>
      </xdr:nvGraphicFramePr>
      <xdr:xfrm>
        <a:off x="0" y="27298650"/>
        <a:ext cx="7372350" cy="5943600"/>
      </xdr:xfrm>
      <a:graphic>
        <a:graphicData uri="http://schemas.openxmlformats.org/drawingml/2006/chart">
          <c:chart xmlns:c="http://schemas.openxmlformats.org/drawingml/2006/chart" r:id="rId9"/>
        </a:graphicData>
      </a:graphic>
    </xdr:graphicFrame>
    <xdr:clientData/>
  </xdr:twoCellAnchor>
  <xdr:twoCellAnchor>
    <xdr:from>
      <xdr:col>13</xdr:col>
      <xdr:colOff>0</xdr:colOff>
      <xdr:row>139</xdr:row>
      <xdr:rowOff>0</xdr:rowOff>
    </xdr:from>
    <xdr:to>
      <xdr:col>25</xdr:col>
      <xdr:colOff>114300</xdr:colOff>
      <xdr:row>170</xdr:row>
      <xdr:rowOff>38100</xdr:rowOff>
    </xdr:to>
    <xdr:graphicFrame>
      <xdr:nvGraphicFramePr>
        <xdr:cNvPr id="10" name="Chart 15"/>
        <xdr:cNvGraphicFramePr/>
      </xdr:nvGraphicFramePr>
      <xdr:xfrm>
        <a:off x="7724775" y="27298650"/>
        <a:ext cx="7200900" cy="594360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171</xdr:row>
      <xdr:rowOff>0</xdr:rowOff>
    </xdr:from>
    <xdr:to>
      <xdr:col>12</xdr:col>
      <xdr:colOff>238125</xdr:colOff>
      <xdr:row>202</xdr:row>
      <xdr:rowOff>38100</xdr:rowOff>
    </xdr:to>
    <xdr:graphicFrame>
      <xdr:nvGraphicFramePr>
        <xdr:cNvPr id="11" name="Chart 17"/>
        <xdr:cNvGraphicFramePr/>
      </xdr:nvGraphicFramePr>
      <xdr:xfrm>
        <a:off x="0" y="33394650"/>
        <a:ext cx="7372350" cy="5943600"/>
      </xdr:xfrm>
      <a:graphic>
        <a:graphicData uri="http://schemas.openxmlformats.org/drawingml/2006/chart">
          <c:chart xmlns:c="http://schemas.openxmlformats.org/drawingml/2006/chart" r:id="rId11"/>
        </a:graphicData>
      </a:graphic>
    </xdr:graphicFrame>
    <xdr:clientData/>
  </xdr:twoCellAnchor>
  <xdr:twoCellAnchor>
    <xdr:from>
      <xdr:col>13</xdr:col>
      <xdr:colOff>0</xdr:colOff>
      <xdr:row>171</xdr:row>
      <xdr:rowOff>0</xdr:rowOff>
    </xdr:from>
    <xdr:to>
      <xdr:col>25</xdr:col>
      <xdr:colOff>114300</xdr:colOff>
      <xdr:row>202</xdr:row>
      <xdr:rowOff>38100</xdr:rowOff>
    </xdr:to>
    <xdr:graphicFrame>
      <xdr:nvGraphicFramePr>
        <xdr:cNvPr id="12" name="Chart 19"/>
        <xdr:cNvGraphicFramePr/>
      </xdr:nvGraphicFramePr>
      <xdr:xfrm>
        <a:off x="7724775" y="33394650"/>
        <a:ext cx="7200900" cy="594360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203</xdr:row>
      <xdr:rowOff>0</xdr:rowOff>
    </xdr:from>
    <xdr:to>
      <xdr:col>12</xdr:col>
      <xdr:colOff>238125</xdr:colOff>
      <xdr:row>234</xdr:row>
      <xdr:rowOff>38100</xdr:rowOff>
    </xdr:to>
    <xdr:graphicFrame>
      <xdr:nvGraphicFramePr>
        <xdr:cNvPr id="13" name="Chart 21"/>
        <xdr:cNvGraphicFramePr/>
      </xdr:nvGraphicFramePr>
      <xdr:xfrm>
        <a:off x="0" y="39490650"/>
        <a:ext cx="7372350" cy="5943600"/>
      </xdr:xfrm>
      <a:graphic>
        <a:graphicData uri="http://schemas.openxmlformats.org/drawingml/2006/chart">
          <c:chart xmlns:c="http://schemas.openxmlformats.org/drawingml/2006/chart" r:id="rId13"/>
        </a:graphicData>
      </a:graphic>
    </xdr:graphicFrame>
    <xdr:clientData/>
  </xdr:twoCellAnchor>
  <xdr:twoCellAnchor>
    <xdr:from>
      <xdr:col>13</xdr:col>
      <xdr:colOff>0</xdr:colOff>
      <xdr:row>203</xdr:row>
      <xdr:rowOff>0</xdr:rowOff>
    </xdr:from>
    <xdr:to>
      <xdr:col>25</xdr:col>
      <xdr:colOff>114300</xdr:colOff>
      <xdr:row>234</xdr:row>
      <xdr:rowOff>38100</xdr:rowOff>
    </xdr:to>
    <xdr:graphicFrame>
      <xdr:nvGraphicFramePr>
        <xdr:cNvPr id="14" name="Chart 22"/>
        <xdr:cNvGraphicFramePr/>
      </xdr:nvGraphicFramePr>
      <xdr:xfrm>
        <a:off x="7724775" y="39490650"/>
        <a:ext cx="7200900" cy="594360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235</xdr:row>
      <xdr:rowOff>0</xdr:rowOff>
    </xdr:from>
    <xdr:to>
      <xdr:col>12</xdr:col>
      <xdr:colOff>238125</xdr:colOff>
      <xdr:row>266</xdr:row>
      <xdr:rowOff>38100</xdr:rowOff>
    </xdr:to>
    <xdr:graphicFrame>
      <xdr:nvGraphicFramePr>
        <xdr:cNvPr id="15" name="Chart 23"/>
        <xdr:cNvGraphicFramePr/>
      </xdr:nvGraphicFramePr>
      <xdr:xfrm>
        <a:off x="0" y="45586650"/>
        <a:ext cx="7372350" cy="5943600"/>
      </xdr:xfrm>
      <a:graphic>
        <a:graphicData uri="http://schemas.openxmlformats.org/drawingml/2006/chart">
          <c:chart xmlns:c="http://schemas.openxmlformats.org/drawingml/2006/chart" r:id="rId15"/>
        </a:graphicData>
      </a:graphic>
    </xdr:graphicFrame>
    <xdr:clientData/>
  </xdr:twoCellAnchor>
  <xdr:twoCellAnchor>
    <xdr:from>
      <xdr:col>13</xdr:col>
      <xdr:colOff>0</xdr:colOff>
      <xdr:row>235</xdr:row>
      <xdr:rowOff>0</xdr:rowOff>
    </xdr:from>
    <xdr:to>
      <xdr:col>25</xdr:col>
      <xdr:colOff>114300</xdr:colOff>
      <xdr:row>266</xdr:row>
      <xdr:rowOff>38100</xdr:rowOff>
    </xdr:to>
    <xdr:graphicFrame>
      <xdr:nvGraphicFramePr>
        <xdr:cNvPr id="16" name="Chart 25"/>
        <xdr:cNvGraphicFramePr/>
      </xdr:nvGraphicFramePr>
      <xdr:xfrm>
        <a:off x="7724775" y="45586650"/>
        <a:ext cx="7200900" cy="5943600"/>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267</xdr:row>
      <xdr:rowOff>0</xdr:rowOff>
    </xdr:from>
    <xdr:to>
      <xdr:col>12</xdr:col>
      <xdr:colOff>238125</xdr:colOff>
      <xdr:row>298</xdr:row>
      <xdr:rowOff>38100</xdr:rowOff>
    </xdr:to>
    <xdr:graphicFrame>
      <xdr:nvGraphicFramePr>
        <xdr:cNvPr id="17" name="Chart 26"/>
        <xdr:cNvGraphicFramePr/>
      </xdr:nvGraphicFramePr>
      <xdr:xfrm>
        <a:off x="0" y="51682650"/>
        <a:ext cx="7372350" cy="5943600"/>
      </xdr:xfrm>
      <a:graphic>
        <a:graphicData uri="http://schemas.openxmlformats.org/drawingml/2006/chart">
          <c:chart xmlns:c="http://schemas.openxmlformats.org/drawingml/2006/chart" r:id="rId17"/>
        </a:graphicData>
      </a:graphic>
    </xdr:graphicFrame>
    <xdr:clientData/>
  </xdr:twoCellAnchor>
  <xdr:twoCellAnchor>
    <xdr:from>
      <xdr:col>13</xdr:col>
      <xdr:colOff>0</xdr:colOff>
      <xdr:row>267</xdr:row>
      <xdr:rowOff>0</xdr:rowOff>
    </xdr:from>
    <xdr:to>
      <xdr:col>25</xdr:col>
      <xdr:colOff>114300</xdr:colOff>
      <xdr:row>298</xdr:row>
      <xdr:rowOff>38100</xdr:rowOff>
    </xdr:to>
    <xdr:graphicFrame>
      <xdr:nvGraphicFramePr>
        <xdr:cNvPr id="18" name="Chart 28"/>
        <xdr:cNvGraphicFramePr/>
      </xdr:nvGraphicFramePr>
      <xdr:xfrm>
        <a:off x="7724775" y="51682650"/>
        <a:ext cx="7200900" cy="5943600"/>
      </xdr:xfrm>
      <a:graphic>
        <a:graphicData uri="http://schemas.openxmlformats.org/drawingml/2006/chart">
          <c:chart xmlns:c="http://schemas.openxmlformats.org/drawingml/2006/chart" r:id="rId18"/>
        </a:graphicData>
      </a:graphic>
    </xdr:graphicFrame>
    <xdr:clientData/>
  </xdr:twoCellAnchor>
  <xdr:twoCellAnchor>
    <xdr:from>
      <xdr:col>0</xdr:col>
      <xdr:colOff>0</xdr:colOff>
      <xdr:row>299</xdr:row>
      <xdr:rowOff>0</xdr:rowOff>
    </xdr:from>
    <xdr:to>
      <xdr:col>12</xdr:col>
      <xdr:colOff>238125</xdr:colOff>
      <xdr:row>330</xdr:row>
      <xdr:rowOff>38100</xdr:rowOff>
    </xdr:to>
    <xdr:graphicFrame>
      <xdr:nvGraphicFramePr>
        <xdr:cNvPr id="19" name="Chart 29"/>
        <xdr:cNvGraphicFramePr/>
      </xdr:nvGraphicFramePr>
      <xdr:xfrm>
        <a:off x="0" y="57778650"/>
        <a:ext cx="7372350" cy="5943600"/>
      </xdr:xfrm>
      <a:graphic>
        <a:graphicData uri="http://schemas.openxmlformats.org/drawingml/2006/chart">
          <c:chart xmlns:c="http://schemas.openxmlformats.org/drawingml/2006/chart" r:id="rId19"/>
        </a:graphicData>
      </a:graphic>
    </xdr:graphicFrame>
    <xdr:clientData/>
  </xdr:twoCellAnchor>
  <xdr:twoCellAnchor>
    <xdr:from>
      <xdr:col>13</xdr:col>
      <xdr:colOff>0</xdr:colOff>
      <xdr:row>299</xdr:row>
      <xdr:rowOff>0</xdr:rowOff>
    </xdr:from>
    <xdr:to>
      <xdr:col>25</xdr:col>
      <xdr:colOff>114300</xdr:colOff>
      <xdr:row>330</xdr:row>
      <xdr:rowOff>38100</xdr:rowOff>
    </xdr:to>
    <xdr:graphicFrame>
      <xdr:nvGraphicFramePr>
        <xdr:cNvPr id="20" name="Chart 30"/>
        <xdr:cNvGraphicFramePr/>
      </xdr:nvGraphicFramePr>
      <xdr:xfrm>
        <a:off x="7724775" y="57778650"/>
        <a:ext cx="7200900" cy="5943600"/>
      </xdr:xfrm>
      <a:graphic>
        <a:graphicData uri="http://schemas.openxmlformats.org/drawingml/2006/chart">
          <c:chart xmlns:c="http://schemas.openxmlformats.org/drawingml/2006/chart" r:id="rId20"/>
        </a:graphicData>
      </a:graphic>
    </xdr:graphicFrame>
    <xdr:clientData/>
  </xdr:twoCellAnchor>
  <xdr:twoCellAnchor>
    <xdr:from>
      <xdr:col>0</xdr:col>
      <xdr:colOff>0</xdr:colOff>
      <xdr:row>331</xdr:row>
      <xdr:rowOff>38100</xdr:rowOff>
    </xdr:from>
    <xdr:to>
      <xdr:col>12</xdr:col>
      <xdr:colOff>238125</xdr:colOff>
      <xdr:row>362</xdr:row>
      <xdr:rowOff>85725</xdr:rowOff>
    </xdr:to>
    <xdr:graphicFrame>
      <xdr:nvGraphicFramePr>
        <xdr:cNvPr id="21" name="Chart 31"/>
        <xdr:cNvGraphicFramePr/>
      </xdr:nvGraphicFramePr>
      <xdr:xfrm>
        <a:off x="0" y="63912750"/>
        <a:ext cx="7372350" cy="5953125"/>
      </xdr:xfrm>
      <a:graphic>
        <a:graphicData uri="http://schemas.openxmlformats.org/drawingml/2006/chart">
          <c:chart xmlns:c="http://schemas.openxmlformats.org/drawingml/2006/chart" r:id="rId21"/>
        </a:graphicData>
      </a:graphic>
    </xdr:graphicFrame>
    <xdr:clientData/>
  </xdr:twoCellAnchor>
  <xdr:twoCellAnchor>
    <xdr:from>
      <xdr:col>13</xdr:col>
      <xdr:colOff>0</xdr:colOff>
      <xdr:row>331</xdr:row>
      <xdr:rowOff>0</xdr:rowOff>
    </xdr:from>
    <xdr:to>
      <xdr:col>25</xdr:col>
      <xdr:colOff>114300</xdr:colOff>
      <xdr:row>362</xdr:row>
      <xdr:rowOff>38100</xdr:rowOff>
    </xdr:to>
    <xdr:graphicFrame>
      <xdr:nvGraphicFramePr>
        <xdr:cNvPr id="22" name="Chart 33"/>
        <xdr:cNvGraphicFramePr/>
      </xdr:nvGraphicFramePr>
      <xdr:xfrm>
        <a:off x="7724775" y="63874650"/>
        <a:ext cx="7200900" cy="5943600"/>
      </xdr:xfrm>
      <a:graphic>
        <a:graphicData uri="http://schemas.openxmlformats.org/drawingml/2006/chart">
          <c:chart xmlns:c="http://schemas.openxmlformats.org/drawingml/2006/chart" r:id="rId22"/>
        </a:graphicData>
      </a:graphic>
    </xdr:graphicFrame>
    <xdr:clientData/>
  </xdr:twoCellAnchor>
  <xdr:twoCellAnchor>
    <xdr:from>
      <xdr:col>0</xdr:col>
      <xdr:colOff>0</xdr:colOff>
      <xdr:row>363</xdr:row>
      <xdr:rowOff>0</xdr:rowOff>
    </xdr:from>
    <xdr:to>
      <xdr:col>12</xdr:col>
      <xdr:colOff>238125</xdr:colOff>
      <xdr:row>394</xdr:row>
      <xdr:rowOff>38100</xdr:rowOff>
    </xdr:to>
    <xdr:graphicFrame>
      <xdr:nvGraphicFramePr>
        <xdr:cNvPr id="23" name="Chart 34"/>
        <xdr:cNvGraphicFramePr/>
      </xdr:nvGraphicFramePr>
      <xdr:xfrm>
        <a:off x="0" y="69970650"/>
        <a:ext cx="7372350" cy="5943600"/>
      </xdr:xfrm>
      <a:graphic>
        <a:graphicData uri="http://schemas.openxmlformats.org/drawingml/2006/chart">
          <c:chart xmlns:c="http://schemas.openxmlformats.org/drawingml/2006/chart" r:id="rId2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www.oregonmetro.gov/sites/default/files/2014/05/21/062010_regional_transportation_system_management_operations_plan_executive_summary.pdf"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www.oregonmetro.gov/sites/default/files/2014/05/21/062010_regional_transportation_system_management_operations_plan_executive_summary.pdf"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www.oregonmetro.gov/sites/default/files/2014/05/21/062010_regional_transportation_system_management_operations_plan_executive_summary.pdf"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www.oregonmetro.gov/sites/default/files/2014/05/21/062010_regional_transportation_system_management_operations_plan_executive_summary.pdf"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www.oregonmetro.gov/sites/default/files/2014/05/21/062010_regional_transportation_system_management_operations_plan_executive_summary.pdf"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www.oregonmetro.gov/sites/default/files/2014/05/21/062010_regional_transportation_system_management_operations_plan_executive_summary.pdf"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www.oregonmetro.gov/sites/default/files/2014/05/21/062010_regional_transportation_system_management_operations_plan_executive_summary.pdf"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www.oregonmetro.gov/sites/default/files/2014/05/21/062010_regional_transportation_system_management_operations_plan_executive_summary.pdf"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www.oregonmetro.gov/sites/default/files/2014/05/21/062010_regional_transportation_system_management_operations_plan_executive_summary.pdf"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www.oregonmetro.gov/sites/default/files/2014/05/21/062010_regional_transportation_system_management_operations_plan_executive_summary.pdf"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www.oregonmetro.gov/sites/default/files/2014/05/21/062010_regional_transportation_system_management_operations_plan_executive_summary.pdf"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www.oregonmetro.gov/sites/default/files/2014/05/21/062010_regional_transportation_system_management_operations_plan_executive_summary.pdf"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www.oregonmetro.gov/sites/default/files/2014/05/21/062010_regional_transportation_system_management_operations_plan_executive_summary.pdf"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www.oregonmetro.gov/sites/default/files/2014/05/21/062010_regional_transportation_system_management_operations_plan_executive_summary.pdf" TargetMode="External" /></Relationships>
</file>

<file path=xl/worksheets/_rels/sheet24.xml.rels><?xml version="1.0" encoding="utf-8" standalone="yes"?><Relationships xmlns="http://schemas.openxmlformats.org/package/2006/relationships"><Relationship Id="rId1" Type="http://schemas.openxmlformats.org/officeDocument/2006/relationships/hyperlink" Target="https://www.oregonmetro.gov/sites/default/files/2014/05/21/062010_regional_transportation_system_management_operations_plan_executive_summary.pdf" TargetMode="External" /><Relationship Id="rId2" Type="http://schemas.openxmlformats.org/officeDocument/2006/relationships/comments" Target="../comments24.xml" /><Relationship Id="rId3" Type="http://schemas.openxmlformats.org/officeDocument/2006/relationships/vmlDrawing" Target="../drawings/vmlDrawing1.vml" /></Relationships>
</file>

<file path=xl/worksheets/_rels/sheet25.xml.rels><?xml version="1.0" encoding="utf-8" standalone="yes"?><Relationships xmlns="http://schemas.openxmlformats.org/package/2006/relationships"><Relationship Id="rId1" Type="http://schemas.openxmlformats.org/officeDocument/2006/relationships/hyperlink" Target="https://www.oregonmetro.gov/sites/default/files/2014/05/21/062010_regional_transportation_system_management_operations_plan_executive_summary.pdf" TargetMode="External" /></Relationships>
</file>

<file path=xl/worksheets/_rels/sheet26.xml.rels><?xml version="1.0" encoding="utf-8" standalone="yes"?><Relationships xmlns="http://schemas.openxmlformats.org/package/2006/relationships"><Relationship Id="rId1" Type="http://schemas.openxmlformats.org/officeDocument/2006/relationships/hyperlink" Target="https://www.oregonmetro.gov/sites/default/files/2014/05/21/062010_regional_transportation_system_management_operations_plan_executive_summary.pdf" TargetMode="Externa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hyperlink" Target="https://www.oregonmetro.gov/sites/default/files/2014/05/21/062010_regional_transportation_system_management_operations_plan_executive_summary.pdf"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www.oregonmetro.gov/sites/default/files/2014/05/21/062010_regional_transportation_system_management_operations_plan_executive_summary.pd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www.oregonmetro.gov/sites/default/files/2014/05/21/062010_regional_transportation_system_management_operations_plan_executive_summary.pdf"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www.oregonmetro.gov/sites/default/files/2014/05/21/062010_regional_transportation_system_management_operations_plan_executive_summary.pdf"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www.oregonmetro.gov/sites/default/files/2014/05/21/062010_regional_transportation_system_management_operations_plan_executive_summary.pdf"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www.oregonmetro.gov/sites/default/files/2014/05/21/062010_regional_transportation_system_management_operations_plan_executive_summary.pdf"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T23"/>
  <sheetViews>
    <sheetView zoomScale="70" zoomScaleNormal="70" zoomScalePageLayoutView="0" workbookViewId="0" topLeftCell="A1">
      <selection activeCell="A6" sqref="A6"/>
    </sheetView>
  </sheetViews>
  <sheetFormatPr defaultColWidth="8.8515625" defaultRowHeight="15"/>
  <cols>
    <col min="1" max="1" width="38.00390625" style="0" customWidth="1"/>
    <col min="2" max="2" width="67.421875" style="0" customWidth="1"/>
    <col min="3" max="3" width="0.13671875" style="0" customWidth="1"/>
    <col min="4" max="10" width="8.8515625" style="0" customWidth="1"/>
    <col min="11" max="11" width="2.7109375" style="26" customWidth="1"/>
    <col min="12" max="20" width="8.7109375" style="0" customWidth="1"/>
  </cols>
  <sheetData>
    <row r="1" spans="1:20" ht="18.75">
      <c r="A1" s="72" t="s">
        <v>5</v>
      </c>
      <c r="B1" s="72"/>
      <c r="C1" s="72"/>
      <c r="D1" s="72"/>
      <c r="E1" s="1"/>
      <c r="F1" s="1"/>
      <c r="G1" s="1"/>
      <c r="H1" s="1"/>
      <c r="I1" s="1"/>
      <c r="L1" s="2"/>
      <c r="M1" s="2"/>
      <c r="N1" s="2"/>
      <c r="O1" s="2"/>
      <c r="P1" s="2"/>
      <c r="Q1" s="2"/>
      <c r="R1" s="2"/>
      <c r="S1" s="2"/>
      <c r="T1" s="2"/>
    </row>
    <row r="2" spans="1:9" ht="96" customHeight="1">
      <c r="A2" s="54" t="s">
        <v>56</v>
      </c>
      <c r="B2" s="55" t="s">
        <v>60</v>
      </c>
      <c r="C2" s="56">
        <v>3</v>
      </c>
      <c r="D2" s="57">
        <v>3</v>
      </c>
      <c r="F2" s="1"/>
      <c r="G2" s="1"/>
      <c r="H2" s="1"/>
      <c r="I2" s="1"/>
    </row>
    <row r="3" spans="1:9" ht="114.75" customHeight="1">
      <c r="A3" s="55" t="s">
        <v>55</v>
      </c>
      <c r="B3" s="55" t="s">
        <v>58</v>
      </c>
      <c r="C3" s="56">
        <v>2</v>
      </c>
      <c r="D3" s="57">
        <v>2</v>
      </c>
      <c r="F3" s="1"/>
      <c r="G3" s="1"/>
      <c r="H3" s="1"/>
      <c r="I3" s="1"/>
    </row>
    <row r="4" spans="1:9" ht="94.5" customHeight="1">
      <c r="A4" s="55" t="s">
        <v>53</v>
      </c>
      <c r="B4" s="55" t="s">
        <v>59</v>
      </c>
      <c r="C4" s="56">
        <v>1</v>
      </c>
      <c r="D4" s="57">
        <v>1</v>
      </c>
      <c r="F4" s="1"/>
      <c r="G4" s="1"/>
      <c r="H4" s="1"/>
      <c r="I4" s="1"/>
    </row>
    <row r="5" spans="1:9" ht="88.5" customHeight="1">
      <c r="A5" s="55" t="s">
        <v>54</v>
      </c>
      <c r="B5" s="55" t="s">
        <v>57</v>
      </c>
      <c r="C5" s="56">
        <v>0</v>
      </c>
      <c r="D5" s="57">
        <v>0</v>
      </c>
      <c r="F5" s="1"/>
      <c r="G5" s="1"/>
      <c r="H5" s="1"/>
      <c r="I5" s="1"/>
    </row>
    <row r="6" spans="1:9" ht="96.75" customHeight="1">
      <c r="A6" s="55" t="s">
        <v>6</v>
      </c>
      <c r="B6" s="55" t="s">
        <v>61</v>
      </c>
      <c r="C6" s="56">
        <v>-1</v>
      </c>
      <c r="D6" s="57">
        <v>-1</v>
      </c>
      <c r="F6" s="1"/>
      <c r="G6" s="1"/>
      <c r="H6" s="1"/>
      <c r="I6" s="1"/>
    </row>
    <row r="7" spans="3:9" ht="15">
      <c r="C7" s="1"/>
      <c r="D7" s="1"/>
      <c r="E7" s="1"/>
      <c r="F7" s="1"/>
      <c r="G7" s="1"/>
      <c r="H7" s="1"/>
      <c r="I7" s="1"/>
    </row>
    <row r="8" spans="3:9" ht="15">
      <c r="C8" s="1"/>
      <c r="D8" s="1"/>
      <c r="E8" s="1"/>
      <c r="F8" s="1"/>
      <c r="G8" s="1"/>
      <c r="H8" s="1"/>
      <c r="I8" s="1"/>
    </row>
    <row r="9" spans="3:9" ht="15">
      <c r="C9" s="1"/>
      <c r="D9" s="1"/>
      <c r="E9" s="1"/>
      <c r="F9" s="1"/>
      <c r="G9" s="1"/>
      <c r="H9" s="1"/>
      <c r="I9" s="1"/>
    </row>
    <row r="10" spans="3:9" ht="15">
      <c r="C10" s="1"/>
      <c r="D10" s="1"/>
      <c r="E10" s="1"/>
      <c r="F10" s="1"/>
      <c r="G10" s="1"/>
      <c r="H10" s="1"/>
      <c r="I10" s="1"/>
    </row>
    <row r="11" spans="3:9" ht="15">
      <c r="C11" s="1"/>
      <c r="D11" s="1"/>
      <c r="E11" s="1"/>
      <c r="F11" s="1"/>
      <c r="G11" s="1"/>
      <c r="H11" s="1"/>
      <c r="I11" s="1"/>
    </row>
    <row r="12" spans="3:9" ht="15">
      <c r="C12" s="1"/>
      <c r="D12" s="1"/>
      <c r="E12" s="1"/>
      <c r="F12" s="1"/>
      <c r="G12" s="1"/>
      <c r="H12" s="1"/>
      <c r="I12" s="1"/>
    </row>
    <row r="13" spans="3:9" ht="15">
      <c r="C13" s="1"/>
      <c r="D13" s="1"/>
      <c r="E13" s="1"/>
      <c r="F13" s="1"/>
      <c r="G13" s="1"/>
      <c r="H13" s="1"/>
      <c r="I13" s="1"/>
    </row>
    <row r="14" spans="3:9" ht="15">
      <c r="C14" s="1"/>
      <c r="D14" s="1"/>
      <c r="E14" s="1"/>
      <c r="F14" s="1"/>
      <c r="G14" s="1"/>
      <c r="H14" s="1"/>
      <c r="I14" s="1"/>
    </row>
    <row r="15" spans="3:9" ht="15">
      <c r="C15" s="1"/>
      <c r="D15" s="1"/>
      <c r="E15" s="1"/>
      <c r="F15" s="1"/>
      <c r="G15" s="1"/>
      <c r="H15" s="1"/>
      <c r="I15" s="1"/>
    </row>
    <row r="16" spans="3:9" ht="15">
      <c r="C16" s="1"/>
      <c r="D16" s="1"/>
      <c r="E16" s="1"/>
      <c r="F16" s="1"/>
      <c r="G16" s="1"/>
      <c r="H16" s="1"/>
      <c r="I16" s="1"/>
    </row>
    <row r="17" spans="3:9" ht="15">
      <c r="C17" s="1"/>
      <c r="D17" s="1"/>
      <c r="E17" s="1"/>
      <c r="F17" s="1"/>
      <c r="G17" s="1"/>
      <c r="H17" s="1"/>
      <c r="I17" s="1"/>
    </row>
    <row r="18" spans="3:9" ht="15">
      <c r="C18" s="1"/>
      <c r="D18" s="1"/>
      <c r="E18" s="1"/>
      <c r="F18" s="1"/>
      <c r="G18" s="1"/>
      <c r="H18" s="1"/>
      <c r="I18" s="1"/>
    </row>
    <row r="19" spans="3:9" ht="15">
      <c r="C19" s="1"/>
      <c r="D19" s="1"/>
      <c r="E19" s="1"/>
      <c r="F19" s="1"/>
      <c r="G19" s="1"/>
      <c r="H19" s="1"/>
      <c r="I19" s="1"/>
    </row>
    <row r="20" spans="3:9" ht="15">
      <c r="C20" s="1"/>
      <c r="D20" s="1"/>
      <c r="E20" s="1"/>
      <c r="F20" s="1"/>
      <c r="G20" s="1"/>
      <c r="H20" s="1"/>
      <c r="I20" s="1"/>
    </row>
    <row r="21" spans="3:9" ht="15">
      <c r="C21" s="1"/>
      <c r="D21" s="1"/>
      <c r="E21" s="1"/>
      <c r="F21" s="1"/>
      <c r="G21" s="1"/>
      <c r="H21" s="1"/>
      <c r="I21" s="1"/>
    </row>
    <row r="22" spans="3:9" ht="15">
      <c r="C22" s="1"/>
      <c r="D22" s="1"/>
      <c r="E22" s="1"/>
      <c r="F22" s="1"/>
      <c r="G22" s="1"/>
      <c r="H22" s="1"/>
      <c r="I22" s="1"/>
    </row>
    <row r="23" spans="3:9" ht="15">
      <c r="C23" s="1"/>
      <c r="D23" s="1"/>
      <c r="E23" s="1"/>
      <c r="F23" s="1"/>
      <c r="G23" s="1"/>
      <c r="H23" s="1"/>
      <c r="I23" s="1"/>
    </row>
  </sheetData>
  <sheetProtection/>
  <mergeCells count="1">
    <mergeCell ref="A1:D1"/>
  </mergeCells>
  <conditionalFormatting sqref="C7:D23">
    <cfRule type="iconSet" priority="9" dxfId="0">
      <iconSet iconSet="5Quarters">
        <cfvo type="percent" val="0"/>
        <cfvo type="num" val="1"/>
        <cfvo type="num" val="2"/>
        <cfvo type="num" val="3"/>
        <cfvo type="num" val="4"/>
      </iconSet>
    </cfRule>
    <cfRule type="iconSet" priority="12" dxfId="0">
      <iconSet iconSet="5Quarters">
        <cfvo type="percent" val="0"/>
        <cfvo type="percent" val="20"/>
        <cfvo type="percent" val="40"/>
        <cfvo type="percent" val="60"/>
        <cfvo type="percent" val="80"/>
      </iconSet>
    </cfRule>
  </conditionalFormatting>
  <conditionalFormatting sqref="E1:F1 E8:F23">
    <cfRule type="iconSet" priority="11" dxfId="0">
      <iconSet iconSet="5Quarters">
        <cfvo type="percent" val="0"/>
        <cfvo type="percent" val="20"/>
        <cfvo type="percent" val="40"/>
        <cfvo type="percent" val="60"/>
        <cfvo type="percent" val="80"/>
      </iconSet>
    </cfRule>
  </conditionalFormatting>
  <conditionalFormatting sqref="E1:I1 C8:I23 C7:D7 G2:I7">
    <cfRule type="iconSet" priority="3" dxfId="0">
      <iconSet iconSet="5Quarters" showValue="0">
        <cfvo type="percent" val="0"/>
        <cfvo type="num" val="0.5"/>
        <cfvo type="num" val="1"/>
        <cfvo type="num" val="2"/>
        <cfvo type="num" val="3"/>
      </iconSet>
    </cfRule>
    <cfRule type="iconSet" priority="4" dxfId="0">
      <iconSet iconSet="5Quarters" showValue="0">
        <cfvo type="percent" val="0"/>
        <cfvo type="percent" val="20"/>
        <cfvo type="percent" val="40"/>
        <cfvo type="percent" val="60"/>
        <cfvo type="percent" val="80"/>
      </iconSet>
    </cfRule>
    <cfRule type="iconSet" priority="5" dxfId="0">
      <iconSet iconSet="5Quarters">
        <cfvo type="percent" val="0"/>
        <cfvo gte="0" type="num" val="0"/>
        <cfvo gte="0" type="num" val="1"/>
        <cfvo gte="0" type="num" val="2"/>
        <cfvo gte="0" type="num" val="3"/>
      </iconSet>
    </cfRule>
    <cfRule type="iconSet" priority="6" dxfId="0">
      <iconSet iconSet="3TrafficLights1" showValue="0">
        <cfvo type="percent" val="0"/>
        <cfvo type="percent" val="33"/>
        <cfvo type="percent" val="67"/>
      </iconSet>
    </cfRule>
    <cfRule type="iconSet" priority="10" dxfId="0">
      <iconSet iconSet="5Quarters">
        <cfvo type="percent" val="0"/>
        <cfvo type="percent" val="20"/>
        <cfvo type="percent" val="40"/>
        <cfvo type="percent" val="60"/>
        <cfvo type="percent" val="80"/>
      </iconSet>
    </cfRule>
  </conditionalFormatting>
  <conditionalFormatting sqref="E1:I1 E8:I23 G2:I7">
    <cfRule type="iconSet" priority="7" dxfId="0">
      <iconSet iconSet="5Quarters">
        <cfvo type="percent" val="0"/>
        <cfvo type="num" val="1"/>
        <cfvo type="num" val="2"/>
        <cfvo type="num" val="3"/>
        <cfvo type="num" val="4"/>
      </iconSet>
    </cfRule>
    <cfRule type="iconSet" priority="8" dxfId="0">
      <iconSet iconSet="5Quarters">
        <cfvo type="percent" val="0"/>
        <cfvo type="percent" val="20"/>
        <cfvo type="percent" val="40"/>
        <cfvo type="percent" val="60"/>
        <cfvo type="percent" val="80"/>
      </iconSet>
    </cfRule>
  </conditionalFormatting>
  <printOptions/>
  <pageMargins left="0.7" right="0.7" top="0.75" bottom="0.75" header="0.3" footer="0.3"/>
  <pageSetup fitToHeight="1" fitToWidth="1" horizontalDpi="600" verticalDpi="600" orientation="portrait" scale="95"/>
</worksheet>
</file>

<file path=xl/worksheets/sheet10.xml><?xml version="1.0" encoding="utf-8"?>
<worksheet xmlns="http://schemas.openxmlformats.org/spreadsheetml/2006/main" xmlns:r="http://schemas.openxmlformats.org/officeDocument/2006/relationships">
  <sheetPr>
    <pageSetUpPr fitToPage="1"/>
  </sheetPr>
  <dimension ref="A1:P44"/>
  <sheetViews>
    <sheetView zoomScale="60" zoomScaleNormal="60"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8.8515625" defaultRowHeight="15"/>
  <cols>
    <col min="1" max="1" width="4.28125" style="53" customWidth="1"/>
    <col min="2" max="2" width="4.28125" style="3" customWidth="1"/>
    <col min="3" max="3" width="3.421875" style="0" bestFit="1" customWidth="1"/>
    <col min="4" max="4" width="53.7109375" style="0" customWidth="1"/>
    <col min="5" max="5" width="59.421875" style="0" customWidth="1"/>
    <col min="6" max="11" width="8.7109375" style="0" customWidth="1"/>
    <col min="12" max="16" width="15.7109375" style="0" customWidth="1"/>
  </cols>
  <sheetData>
    <row r="1" spans="1:6" ht="19.5" customHeight="1">
      <c r="A1" s="28" t="s">
        <v>811</v>
      </c>
      <c r="B1" s="12"/>
      <c r="C1" s="8"/>
      <c r="D1" s="8"/>
      <c r="E1" s="31" t="s">
        <v>56</v>
      </c>
      <c r="F1" s="50">
        <v>3</v>
      </c>
    </row>
    <row r="2" spans="1:6" ht="19.5" customHeight="1">
      <c r="A2" s="29" t="s">
        <v>69</v>
      </c>
      <c r="B2" s="9"/>
      <c r="C2" s="7"/>
      <c r="D2" s="7"/>
      <c r="E2" s="30" t="s">
        <v>55</v>
      </c>
      <c r="F2" s="51">
        <v>2</v>
      </c>
    </row>
    <row r="3" spans="1:6" ht="19.5" customHeight="1">
      <c r="A3" s="52"/>
      <c r="B3" s="9"/>
      <c r="C3" s="7"/>
      <c r="D3" s="7"/>
      <c r="E3" s="30" t="s">
        <v>53</v>
      </c>
      <c r="F3" s="51">
        <v>1</v>
      </c>
    </row>
    <row r="4" spans="1:6" ht="19.5" customHeight="1">
      <c r="A4" s="52"/>
      <c r="B4" s="10"/>
      <c r="C4" s="10"/>
      <c r="D4" s="10"/>
      <c r="E4" s="30" t="s">
        <v>54</v>
      </c>
      <c r="F4" s="51">
        <v>0</v>
      </c>
    </row>
    <row r="5" spans="1:6" ht="19.5" customHeight="1">
      <c r="A5" s="52"/>
      <c r="B5" s="10"/>
      <c r="C5" s="10"/>
      <c r="D5" s="10"/>
      <c r="E5" s="30" t="s">
        <v>6</v>
      </c>
      <c r="F5" s="49">
        <v>-1</v>
      </c>
    </row>
    <row r="6" spans="1:16" ht="30" customHeight="1" thickBot="1">
      <c r="A6" s="52"/>
      <c r="B6" s="9"/>
      <c r="C6" s="136" t="s">
        <v>7</v>
      </c>
      <c r="D6" s="136"/>
      <c r="E6" s="45" t="s">
        <v>33</v>
      </c>
      <c r="F6" s="69" t="s">
        <v>345</v>
      </c>
      <c r="G6" s="69" t="s">
        <v>344</v>
      </c>
      <c r="H6" s="46" t="s">
        <v>451</v>
      </c>
      <c r="I6" s="46" t="s">
        <v>462</v>
      </c>
      <c r="J6" s="46" t="s">
        <v>590</v>
      </c>
      <c r="K6" s="46" t="s">
        <v>787</v>
      </c>
      <c r="L6" s="45" t="s">
        <v>345</v>
      </c>
      <c r="M6" s="68" t="s">
        <v>344</v>
      </c>
      <c r="N6" s="68" t="s">
        <v>451</v>
      </c>
      <c r="O6" s="68" t="s">
        <v>462</v>
      </c>
      <c r="P6" s="68" t="s">
        <v>590</v>
      </c>
    </row>
    <row r="7" spans="1:16" ht="38.25" customHeight="1">
      <c r="A7" s="152" t="s">
        <v>1</v>
      </c>
      <c r="B7" s="137" t="s">
        <v>788</v>
      </c>
      <c r="C7" s="37">
        <v>29</v>
      </c>
      <c r="D7" s="47" t="s">
        <v>8</v>
      </c>
      <c r="E7" s="142" t="s">
        <v>43</v>
      </c>
      <c r="F7" s="120">
        <v>2</v>
      </c>
      <c r="G7" s="120">
        <v>2</v>
      </c>
      <c r="H7" s="120">
        <v>1</v>
      </c>
      <c r="I7" s="120">
        <v>2</v>
      </c>
      <c r="J7" s="120">
        <v>1</v>
      </c>
      <c r="K7" s="120">
        <f>AVERAGE(F7:J11)</f>
        <v>1.6</v>
      </c>
      <c r="L7" s="142" t="s">
        <v>217</v>
      </c>
      <c r="M7" s="142" t="s">
        <v>319</v>
      </c>
      <c r="N7" s="142"/>
      <c r="O7" s="142" t="s">
        <v>508</v>
      </c>
      <c r="P7" s="142" t="s">
        <v>637</v>
      </c>
    </row>
    <row r="8" spans="1:16" ht="72.75" customHeight="1">
      <c r="A8" s="146"/>
      <c r="B8" s="138"/>
      <c r="C8" s="13">
        <v>30</v>
      </c>
      <c r="D8" s="14" t="s">
        <v>9</v>
      </c>
      <c r="E8" s="143"/>
      <c r="F8" s="121"/>
      <c r="G8" s="121"/>
      <c r="H8" s="121"/>
      <c r="I8" s="121"/>
      <c r="J8" s="121"/>
      <c r="K8" s="121"/>
      <c r="L8" s="143"/>
      <c r="M8" s="143"/>
      <c r="N8" s="143"/>
      <c r="O8" s="143"/>
      <c r="P8" s="143"/>
    </row>
    <row r="9" spans="1:16" ht="63.75" customHeight="1">
      <c r="A9" s="146"/>
      <c r="B9" s="138"/>
      <c r="C9" s="13">
        <v>32</v>
      </c>
      <c r="D9" s="14" t="s">
        <v>10</v>
      </c>
      <c r="E9" s="143"/>
      <c r="F9" s="121"/>
      <c r="G9" s="121"/>
      <c r="H9" s="121"/>
      <c r="I9" s="121"/>
      <c r="J9" s="121"/>
      <c r="K9" s="121"/>
      <c r="L9" s="143"/>
      <c r="M9" s="143"/>
      <c r="N9" s="143"/>
      <c r="O9" s="143"/>
      <c r="P9" s="143"/>
    </row>
    <row r="10" spans="1:16" ht="42" customHeight="1">
      <c r="A10" s="146"/>
      <c r="B10" s="138"/>
      <c r="C10" s="13">
        <v>39</v>
      </c>
      <c r="D10" s="14" t="s">
        <v>16</v>
      </c>
      <c r="E10" s="143"/>
      <c r="F10" s="121"/>
      <c r="G10" s="121"/>
      <c r="H10" s="121"/>
      <c r="I10" s="121"/>
      <c r="J10" s="121"/>
      <c r="K10" s="121"/>
      <c r="L10" s="143"/>
      <c r="M10" s="143"/>
      <c r="N10" s="143"/>
      <c r="O10" s="143"/>
      <c r="P10" s="143"/>
    </row>
    <row r="11" spans="1:16" ht="65.25" customHeight="1">
      <c r="A11" s="146"/>
      <c r="B11" s="139"/>
      <c r="C11" s="13">
        <v>40</v>
      </c>
      <c r="D11" s="14" t="s">
        <v>17</v>
      </c>
      <c r="E11" s="143"/>
      <c r="F11" s="121"/>
      <c r="G11" s="121"/>
      <c r="H11" s="121"/>
      <c r="I11" s="121"/>
      <c r="J11" s="121"/>
      <c r="K11" s="121"/>
      <c r="L11" s="143"/>
      <c r="M11" s="143"/>
      <c r="N11" s="143"/>
      <c r="O11" s="143"/>
      <c r="P11" s="143"/>
    </row>
    <row r="12" spans="1:16" ht="54.75" customHeight="1">
      <c r="A12" s="146"/>
      <c r="B12" s="140" t="s">
        <v>789</v>
      </c>
      <c r="C12" s="13">
        <v>38</v>
      </c>
      <c r="D12" s="15" t="s">
        <v>15</v>
      </c>
      <c r="E12" s="101" t="s">
        <v>44</v>
      </c>
      <c r="F12" s="168">
        <v>1</v>
      </c>
      <c r="G12" s="168">
        <v>3</v>
      </c>
      <c r="H12" s="168">
        <v>1</v>
      </c>
      <c r="I12" s="168">
        <v>1</v>
      </c>
      <c r="J12" s="168">
        <v>0</v>
      </c>
      <c r="K12" s="103">
        <f>AVERAGE(F12:J13)</f>
        <v>1.2</v>
      </c>
      <c r="L12" s="101" t="s">
        <v>218</v>
      </c>
      <c r="M12" s="101" t="s">
        <v>320</v>
      </c>
      <c r="N12" s="101"/>
      <c r="O12" s="101" t="s">
        <v>509</v>
      </c>
      <c r="P12" s="101" t="s">
        <v>638</v>
      </c>
    </row>
    <row r="13" spans="1:16" ht="73.5" customHeight="1" thickBot="1">
      <c r="A13" s="147"/>
      <c r="B13" s="141"/>
      <c r="C13" s="32">
        <v>40</v>
      </c>
      <c r="D13" s="48" t="s">
        <v>17</v>
      </c>
      <c r="E13" s="102"/>
      <c r="F13" s="169"/>
      <c r="G13" s="169"/>
      <c r="H13" s="169"/>
      <c r="I13" s="169"/>
      <c r="J13" s="169"/>
      <c r="K13" s="104"/>
      <c r="L13" s="102"/>
      <c r="M13" s="102"/>
      <c r="N13" s="102"/>
      <c r="O13" s="102"/>
      <c r="P13" s="102"/>
    </row>
    <row r="14" spans="1:16" ht="48" customHeight="1">
      <c r="A14" s="152" t="s">
        <v>0</v>
      </c>
      <c r="B14" s="137" t="s">
        <v>788</v>
      </c>
      <c r="C14" s="37">
        <v>33</v>
      </c>
      <c r="D14" s="43" t="s">
        <v>11</v>
      </c>
      <c r="E14" s="144" t="s">
        <v>50</v>
      </c>
      <c r="F14" s="166">
        <v>1</v>
      </c>
      <c r="G14" s="166">
        <v>1</v>
      </c>
      <c r="H14" s="166">
        <v>1</v>
      </c>
      <c r="I14" s="166">
        <v>1</v>
      </c>
      <c r="J14" s="166">
        <v>1</v>
      </c>
      <c r="K14" s="107">
        <f>AVERAGE(F14:J16)</f>
        <v>1</v>
      </c>
      <c r="L14" s="144" t="s">
        <v>219</v>
      </c>
      <c r="M14" s="144" t="s">
        <v>321</v>
      </c>
      <c r="N14" s="144"/>
      <c r="O14" s="144" t="s">
        <v>510</v>
      </c>
      <c r="P14" s="144" t="s">
        <v>639</v>
      </c>
    </row>
    <row r="15" spans="1:16" ht="45.75" customHeight="1">
      <c r="A15" s="146"/>
      <c r="B15" s="138"/>
      <c r="C15" s="13">
        <v>34</v>
      </c>
      <c r="D15" s="16" t="s">
        <v>35</v>
      </c>
      <c r="E15" s="145"/>
      <c r="F15" s="167"/>
      <c r="G15" s="167"/>
      <c r="H15" s="167"/>
      <c r="I15" s="167"/>
      <c r="J15" s="167"/>
      <c r="K15" s="108"/>
      <c r="L15" s="145"/>
      <c r="M15" s="145"/>
      <c r="N15" s="145"/>
      <c r="O15" s="145"/>
      <c r="P15" s="145"/>
    </row>
    <row r="16" spans="1:16" ht="59.25" customHeight="1">
      <c r="A16" s="146"/>
      <c r="B16" s="139"/>
      <c r="C16" s="13">
        <v>35</v>
      </c>
      <c r="D16" s="16" t="s">
        <v>12</v>
      </c>
      <c r="E16" s="145"/>
      <c r="F16" s="167"/>
      <c r="G16" s="167"/>
      <c r="H16" s="167"/>
      <c r="I16" s="167"/>
      <c r="J16" s="167"/>
      <c r="K16" s="109"/>
      <c r="L16" s="145"/>
      <c r="M16" s="145"/>
      <c r="N16" s="145"/>
      <c r="O16" s="145"/>
      <c r="P16" s="145"/>
    </row>
    <row r="17" spans="1:16" ht="43.5" customHeight="1">
      <c r="A17" s="146"/>
      <c r="B17" s="140" t="s">
        <v>789</v>
      </c>
      <c r="C17" s="13">
        <v>34</v>
      </c>
      <c r="D17" s="17" t="s">
        <v>35</v>
      </c>
      <c r="E17" s="172" t="s">
        <v>51</v>
      </c>
      <c r="F17" s="164">
        <v>1</v>
      </c>
      <c r="G17" s="164">
        <v>1</v>
      </c>
      <c r="H17" s="164">
        <v>1</v>
      </c>
      <c r="I17" s="164">
        <v>1</v>
      </c>
      <c r="J17" s="164">
        <v>1</v>
      </c>
      <c r="K17" s="88">
        <f>AVERAGE(F17:J19)</f>
        <v>1</v>
      </c>
      <c r="L17" s="172" t="s">
        <v>222</v>
      </c>
      <c r="M17" s="172"/>
      <c r="N17" s="172"/>
      <c r="O17" s="172" t="s">
        <v>511</v>
      </c>
      <c r="P17" s="172" t="s">
        <v>640</v>
      </c>
    </row>
    <row r="18" spans="1:16" ht="57.75" customHeight="1">
      <c r="A18" s="146"/>
      <c r="B18" s="138"/>
      <c r="C18" s="13">
        <v>36</v>
      </c>
      <c r="D18" s="17" t="s">
        <v>13</v>
      </c>
      <c r="E18" s="172"/>
      <c r="F18" s="164"/>
      <c r="G18" s="164"/>
      <c r="H18" s="164"/>
      <c r="I18" s="164"/>
      <c r="J18" s="164"/>
      <c r="K18" s="89"/>
      <c r="L18" s="172"/>
      <c r="M18" s="172"/>
      <c r="N18" s="172"/>
      <c r="O18" s="172"/>
      <c r="P18" s="172"/>
    </row>
    <row r="19" spans="1:16" ht="48.75" customHeight="1" thickBot="1">
      <c r="A19" s="147"/>
      <c r="B19" s="141"/>
      <c r="C19" s="32">
        <v>52</v>
      </c>
      <c r="D19" s="44" t="s">
        <v>28</v>
      </c>
      <c r="E19" s="173"/>
      <c r="F19" s="165"/>
      <c r="G19" s="165"/>
      <c r="H19" s="165"/>
      <c r="I19" s="165"/>
      <c r="J19" s="165"/>
      <c r="K19" s="90"/>
      <c r="L19" s="173"/>
      <c r="M19" s="173"/>
      <c r="N19" s="173"/>
      <c r="O19" s="173"/>
      <c r="P19" s="173"/>
    </row>
    <row r="20" spans="1:16" ht="60" customHeight="1">
      <c r="A20" s="152" t="s">
        <v>2</v>
      </c>
      <c r="B20" s="137" t="s">
        <v>788</v>
      </c>
      <c r="C20" s="37">
        <v>32</v>
      </c>
      <c r="D20" s="40" t="s">
        <v>10</v>
      </c>
      <c r="E20" s="174" t="s">
        <v>47</v>
      </c>
      <c r="F20" s="162">
        <v>1</v>
      </c>
      <c r="G20" s="162">
        <v>2</v>
      </c>
      <c r="H20" s="162">
        <v>1</v>
      </c>
      <c r="I20" s="162">
        <v>2</v>
      </c>
      <c r="J20" s="162">
        <v>0</v>
      </c>
      <c r="K20" s="93">
        <f>AVERAGE(F20:J23)</f>
        <v>1.2</v>
      </c>
      <c r="L20" s="174" t="s">
        <v>220</v>
      </c>
      <c r="M20" s="174" t="s">
        <v>322</v>
      </c>
      <c r="N20" s="174"/>
      <c r="O20" s="174" t="s">
        <v>512</v>
      </c>
      <c r="P20" s="174" t="s">
        <v>641</v>
      </c>
    </row>
    <row r="21" spans="1:16" ht="31.5">
      <c r="A21" s="146"/>
      <c r="B21" s="138"/>
      <c r="C21" s="13">
        <v>41</v>
      </c>
      <c r="D21" s="18" t="s">
        <v>18</v>
      </c>
      <c r="E21" s="175"/>
      <c r="F21" s="163"/>
      <c r="G21" s="163"/>
      <c r="H21" s="163"/>
      <c r="I21" s="163"/>
      <c r="J21" s="163"/>
      <c r="K21" s="94"/>
      <c r="L21" s="175"/>
      <c r="M21" s="175"/>
      <c r="N21" s="175"/>
      <c r="O21" s="175"/>
      <c r="P21" s="175"/>
    </row>
    <row r="22" spans="1:16" ht="31.5">
      <c r="A22" s="146"/>
      <c r="B22" s="138"/>
      <c r="C22" s="13">
        <v>47</v>
      </c>
      <c r="D22" s="18" t="s">
        <v>24</v>
      </c>
      <c r="E22" s="175"/>
      <c r="F22" s="163"/>
      <c r="G22" s="163"/>
      <c r="H22" s="163"/>
      <c r="I22" s="163"/>
      <c r="J22" s="163"/>
      <c r="K22" s="94"/>
      <c r="L22" s="175"/>
      <c r="M22" s="175"/>
      <c r="N22" s="175"/>
      <c r="O22" s="175"/>
      <c r="P22" s="175"/>
    </row>
    <row r="23" spans="1:16" ht="31.5">
      <c r="A23" s="146"/>
      <c r="B23" s="139"/>
      <c r="C23" s="13">
        <v>48</v>
      </c>
      <c r="D23" s="18" t="s">
        <v>25</v>
      </c>
      <c r="E23" s="175"/>
      <c r="F23" s="163"/>
      <c r="G23" s="163"/>
      <c r="H23" s="163"/>
      <c r="I23" s="163"/>
      <c r="J23" s="163"/>
      <c r="K23" s="95"/>
      <c r="L23" s="175"/>
      <c r="M23" s="175"/>
      <c r="N23" s="175"/>
      <c r="O23" s="175"/>
      <c r="P23" s="175"/>
    </row>
    <row r="24" spans="1:16" ht="55.5" customHeight="1">
      <c r="A24" s="146"/>
      <c r="B24" s="138" t="s">
        <v>789</v>
      </c>
      <c r="C24" s="13">
        <v>42</v>
      </c>
      <c r="D24" s="19" t="s">
        <v>19</v>
      </c>
      <c r="E24" s="176" t="s">
        <v>48</v>
      </c>
      <c r="F24" s="156">
        <v>1</v>
      </c>
      <c r="G24" s="156">
        <v>1</v>
      </c>
      <c r="H24" s="156">
        <v>1</v>
      </c>
      <c r="I24" s="156">
        <v>1</v>
      </c>
      <c r="J24" s="156">
        <v>1</v>
      </c>
      <c r="K24" s="98">
        <f>AVERAGE(F24:J29)</f>
        <v>1</v>
      </c>
      <c r="L24" s="176" t="s">
        <v>221</v>
      </c>
      <c r="M24" s="176" t="s">
        <v>323</v>
      </c>
      <c r="N24" s="176"/>
      <c r="O24" s="176" t="s">
        <v>513</v>
      </c>
      <c r="P24" s="176" t="s">
        <v>642</v>
      </c>
    </row>
    <row r="25" spans="1:16" ht="39.75" customHeight="1">
      <c r="A25" s="146"/>
      <c r="B25" s="138"/>
      <c r="C25" s="13">
        <v>43</v>
      </c>
      <c r="D25" s="19" t="s">
        <v>20</v>
      </c>
      <c r="E25" s="176"/>
      <c r="F25" s="156"/>
      <c r="G25" s="156"/>
      <c r="H25" s="156"/>
      <c r="I25" s="156"/>
      <c r="J25" s="156"/>
      <c r="K25" s="99"/>
      <c r="L25" s="176"/>
      <c r="M25" s="176"/>
      <c r="N25" s="176"/>
      <c r="O25" s="176"/>
      <c r="P25" s="176"/>
    </row>
    <row r="26" spans="1:16" ht="42.75" customHeight="1">
      <c r="A26" s="146"/>
      <c r="B26" s="138"/>
      <c r="C26" s="13">
        <v>44</v>
      </c>
      <c r="D26" s="19" t="s">
        <v>21</v>
      </c>
      <c r="E26" s="176"/>
      <c r="F26" s="156"/>
      <c r="G26" s="156"/>
      <c r="H26" s="156"/>
      <c r="I26" s="156"/>
      <c r="J26" s="156"/>
      <c r="K26" s="99"/>
      <c r="L26" s="176"/>
      <c r="M26" s="176"/>
      <c r="N26" s="176"/>
      <c r="O26" s="176"/>
      <c r="P26" s="176"/>
    </row>
    <row r="27" spans="1:16" ht="39.75" customHeight="1">
      <c r="A27" s="146"/>
      <c r="B27" s="138"/>
      <c r="C27" s="13">
        <v>45</v>
      </c>
      <c r="D27" s="19" t="s">
        <v>22</v>
      </c>
      <c r="E27" s="176"/>
      <c r="F27" s="156"/>
      <c r="G27" s="156"/>
      <c r="H27" s="156"/>
      <c r="I27" s="156"/>
      <c r="J27" s="156"/>
      <c r="K27" s="99"/>
      <c r="L27" s="176"/>
      <c r="M27" s="176"/>
      <c r="N27" s="176"/>
      <c r="O27" s="176"/>
      <c r="P27" s="176"/>
    </row>
    <row r="28" spans="1:16" ht="15.75">
      <c r="A28" s="146"/>
      <c r="B28" s="138"/>
      <c r="C28" s="13">
        <v>46</v>
      </c>
      <c r="D28" s="19" t="s">
        <v>23</v>
      </c>
      <c r="E28" s="176"/>
      <c r="F28" s="156"/>
      <c r="G28" s="156"/>
      <c r="H28" s="156"/>
      <c r="I28" s="156"/>
      <c r="J28" s="156"/>
      <c r="K28" s="99"/>
      <c r="L28" s="176"/>
      <c r="M28" s="176"/>
      <c r="N28" s="176"/>
      <c r="O28" s="176"/>
      <c r="P28" s="176"/>
    </row>
    <row r="29" spans="1:16" ht="39.75" customHeight="1" thickBot="1">
      <c r="A29" s="147"/>
      <c r="B29" s="141"/>
      <c r="C29" s="32">
        <v>53</v>
      </c>
      <c r="D29" s="41" t="s">
        <v>29</v>
      </c>
      <c r="E29" s="177"/>
      <c r="F29" s="157"/>
      <c r="G29" s="157"/>
      <c r="H29" s="157"/>
      <c r="I29" s="157"/>
      <c r="J29" s="157"/>
      <c r="K29" s="100"/>
      <c r="L29" s="177"/>
      <c r="M29" s="177"/>
      <c r="N29" s="177"/>
      <c r="O29" s="177"/>
      <c r="P29" s="177"/>
    </row>
    <row r="30" spans="1:16" ht="45" customHeight="1">
      <c r="A30" s="152" t="s">
        <v>3</v>
      </c>
      <c r="B30" s="137" t="s">
        <v>788</v>
      </c>
      <c r="C30" s="37">
        <v>41</v>
      </c>
      <c r="D30" s="38" t="s">
        <v>18</v>
      </c>
      <c r="E30" s="148" t="s">
        <v>46</v>
      </c>
      <c r="F30" s="158">
        <v>1</v>
      </c>
      <c r="G30" s="158">
        <v>0</v>
      </c>
      <c r="H30" s="158">
        <v>1</v>
      </c>
      <c r="I30" s="158">
        <v>2</v>
      </c>
      <c r="J30" s="158">
        <v>1</v>
      </c>
      <c r="K30" s="122">
        <f>AVERAGE(F30:J33)</f>
        <v>1</v>
      </c>
      <c r="L30" s="148" t="s">
        <v>223</v>
      </c>
      <c r="M30" s="148" t="s">
        <v>324</v>
      </c>
      <c r="N30" s="148"/>
      <c r="O30" s="148" t="s">
        <v>514</v>
      </c>
      <c r="P30" s="148" t="s">
        <v>643</v>
      </c>
    </row>
    <row r="31" spans="1:16" ht="50.25" customHeight="1">
      <c r="A31" s="146"/>
      <c r="B31" s="138"/>
      <c r="C31" s="13">
        <v>42</v>
      </c>
      <c r="D31" s="20" t="s">
        <v>19</v>
      </c>
      <c r="E31" s="149"/>
      <c r="F31" s="159"/>
      <c r="G31" s="159"/>
      <c r="H31" s="159"/>
      <c r="I31" s="159"/>
      <c r="J31" s="159"/>
      <c r="K31" s="123"/>
      <c r="L31" s="149"/>
      <c r="M31" s="149"/>
      <c r="N31" s="149"/>
      <c r="O31" s="149"/>
      <c r="P31" s="149"/>
    </row>
    <row r="32" spans="1:16" ht="41.25" customHeight="1">
      <c r="A32" s="146"/>
      <c r="B32" s="138"/>
      <c r="C32" s="13">
        <v>43</v>
      </c>
      <c r="D32" s="20" t="s">
        <v>20</v>
      </c>
      <c r="E32" s="149"/>
      <c r="F32" s="159"/>
      <c r="G32" s="159"/>
      <c r="H32" s="159"/>
      <c r="I32" s="159"/>
      <c r="J32" s="159"/>
      <c r="K32" s="123"/>
      <c r="L32" s="149"/>
      <c r="M32" s="149"/>
      <c r="N32" s="149"/>
      <c r="O32" s="149"/>
      <c r="P32" s="149"/>
    </row>
    <row r="33" spans="1:16" ht="41.25" customHeight="1">
      <c r="A33" s="146"/>
      <c r="B33" s="139"/>
      <c r="C33" s="13">
        <v>44</v>
      </c>
      <c r="D33" s="20" t="s">
        <v>21</v>
      </c>
      <c r="E33" s="149"/>
      <c r="F33" s="159"/>
      <c r="G33" s="159"/>
      <c r="H33" s="159"/>
      <c r="I33" s="159"/>
      <c r="J33" s="159"/>
      <c r="K33" s="124"/>
      <c r="L33" s="149"/>
      <c r="M33" s="149"/>
      <c r="N33" s="149"/>
      <c r="O33" s="149"/>
      <c r="P33" s="149"/>
    </row>
    <row r="34" spans="1:16" ht="40.5" customHeight="1">
      <c r="A34" s="146"/>
      <c r="B34" s="138" t="s">
        <v>789</v>
      </c>
      <c r="C34" s="13">
        <v>45</v>
      </c>
      <c r="D34" s="21" t="s">
        <v>22</v>
      </c>
      <c r="E34" s="150" t="s">
        <v>45</v>
      </c>
      <c r="F34" s="160">
        <v>0</v>
      </c>
      <c r="G34" s="160">
        <v>0</v>
      </c>
      <c r="H34" s="160">
        <v>1</v>
      </c>
      <c r="I34" s="160">
        <v>1</v>
      </c>
      <c r="J34" s="160">
        <v>0</v>
      </c>
      <c r="K34" s="127">
        <f>AVERAGE(F34:J37)</f>
        <v>0.4</v>
      </c>
      <c r="L34" s="150" t="s">
        <v>224</v>
      </c>
      <c r="M34" s="150" t="s">
        <v>325</v>
      </c>
      <c r="N34" s="150"/>
      <c r="O34" s="150" t="s">
        <v>515</v>
      </c>
      <c r="P34" s="150" t="s">
        <v>644</v>
      </c>
    </row>
    <row r="35" spans="1:16" ht="31.5" customHeight="1">
      <c r="A35" s="146"/>
      <c r="B35" s="138"/>
      <c r="C35" s="13">
        <v>46</v>
      </c>
      <c r="D35" s="21" t="s">
        <v>23</v>
      </c>
      <c r="E35" s="150"/>
      <c r="F35" s="160"/>
      <c r="G35" s="160"/>
      <c r="H35" s="160"/>
      <c r="I35" s="160"/>
      <c r="J35" s="160"/>
      <c r="K35" s="128"/>
      <c r="L35" s="150"/>
      <c r="M35" s="150"/>
      <c r="N35" s="150"/>
      <c r="O35" s="150"/>
      <c r="P35" s="150"/>
    </row>
    <row r="36" spans="1:16" ht="50.25" customHeight="1">
      <c r="A36" s="146"/>
      <c r="B36" s="138"/>
      <c r="C36" s="13">
        <v>49</v>
      </c>
      <c r="D36" s="21" t="s">
        <v>26</v>
      </c>
      <c r="E36" s="150"/>
      <c r="F36" s="160"/>
      <c r="G36" s="160"/>
      <c r="H36" s="160"/>
      <c r="I36" s="160"/>
      <c r="J36" s="160"/>
      <c r="K36" s="128"/>
      <c r="L36" s="150"/>
      <c r="M36" s="150"/>
      <c r="N36" s="150"/>
      <c r="O36" s="150"/>
      <c r="P36" s="150"/>
    </row>
    <row r="37" spans="1:16" ht="64.5" customHeight="1" thickBot="1">
      <c r="A37" s="147"/>
      <c r="B37" s="141"/>
      <c r="C37" s="32">
        <v>51</v>
      </c>
      <c r="D37" s="39" t="s">
        <v>27</v>
      </c>
      <c r="E37" s="151"/>
      <c r="F37" s="161"/>
      <c r="G37" s="161"/>
      <c r="H37" s="161"/>
      <c r="I37" s="161"/>
      <c r="J37" s="161"/>
      <c r="K37" s="129"/>
      <c r="L37" s="151"/>
      <c r="M37" s="151"/>
      <c r="N37" s="151"/>
      <c r="O37" s="151"/>
      <c r="P37" s="151"/>
    </row>
    <row r="38" spans="1:16" ht="84.75" customHeight="1">
      <c r="A38" s="146" t="s">
        <v>37</v>
      </c>
      <c r="B38" s="9"/>
      <c r="C38" s="35">
        <v>52</v>
      </c>
      <c r="D38" s="36" t="s">
        <v>28</v>
      </c>
      <c r="E38" s="36" t="s">
        <v>36</v>
      </c>
      <c r="F38" s="153" t="s">
        <v>225</v>
      </c>
      <c r="G38" s="153" t="s">
        <v>326</v>
      </c>
      <c r="H38" s="153" t="s">
        <v>64</v>
      </c>
      <c r="I38" s="181" t="s">
        <v>516</v>
      </c>
      <c r="J38" s="153" t="s">
        <v>645</v>
      </c>
      <c r="L38" s="178" t="s">
        <v>49</v>
      </c>
      <c r="M38" s="178"/>
      <c r="N38" s="178" t="s">
        <v>49</v>
      </c>
      <c r="O38" s="178"/>
      <c r="P38" s="178" t="s">
        <v>49</v>
      </c>
    </row>
    <row r="39" spans="1:16" ht="132" customHeight="1">
      <c r="A39" s="146"/>
      <c r="B39" s="6"/>
      <c r="C39" s="13">
        <v>54</v>
      </c>
      <c r="D39" s="22" t="s">
        <v>30</v>
      </c>
      <c r="E39" s="22" t="s">
        <v>52</v>
      </c>
      <c r="F39" s="154"/>
      <c r="G39" s="154"/>
      <c r="H39" s="154"/>
      <c r="I39" s="182"/>
      <c r="J39" s="154"/>
      <c r="L39" s="179"/>
      <c r="M39" s="179"/>
      <c r="N39" s="179"/>
      <c r="O39" s="179"/>
      <c r="P39" s="179"/>
    </row>
    <row r="40" spans="1:16" ht="75.75" customHeight="1">
      <c r="A40" s="146"/>
      <c r="B40" s="6"/>
      <c r="C40" s="13">
        <v>55</v>
      </c>
      <c r="D40" s="22" t="s">
        <v>31</v>
      </c>
      <c r="E40" s="22" t="s">
        <v>34</v>
      </c>
      <c r="F40" s="154"/>
      <c r="G40" s="154"/>
      <c r="H40" s="154"/>
      <c r="I40" s="182"/>
      <c r="J40" s="154"/>
      <c r="L40" s="179"/>
      <c r="M40" s="179"/>
      <c r="N40" s="179"/>
      <c r="O40" s="179"/>
      <c r="P40" s="179"/>
    </row>
    <row r="41" spans="1:16" s="7" customFormat="1" ht="118.5" customHeight="1">
      <c r="A41" s="146"/>
      <c r="B41" s="6"/>
      <c r="C41" s="13">
        <v>56</v>
      </c>
      <c r="D41" s="23" t="s">
        <v>39</v>
      </c>
      <c r="E41" s="22" t="s">
        <v>40</v>
      </c>
      <c r="F41" s="154"/>
      <c r="G41" s="154"/>
      <c r="H41" s="154"/>
      <c r="I41" s="182"/>
      <c r="J41" s="154"/>
      <c r="L41" s="179"/>
      <c r="M41" s="179"/>
      <c r="N41" s="179"/>
      <c r="O41" s="179"/>
      <c r="P41" s="179"/>
    </row>
    <row r="42" spans="1:16" ht="100.5" customHeight="1">
      <c r="A42" s="146"/>
      <c r="B42" s="9"/>
      <c r="C42" s="13">
        <v>57</v>
      </c>
      <c r="D42" s="22" t="s">
        <v>32</v>
      </c>
      <c r="E42" s="22" t="s">
        <v>41</v>
      </c>
      <c r="F42" s="154"/>
      <c r="G42" s="154"/>
      <c r="H42" s="154"/>
      <c r="I42" s="182"/>
      <c r="J42" s="154"/>
      <c r="L42" s="179"/>
      <c r="M42" s="179"/>
      <c r="N42" s="179"/>
      <c r="O42" s="179"/>
      <c r="P42" s="179"/>
    </row>
    <row r="43" spans="1:16" ht="73.5" customHeight="1" thickBot="1">
      <c r="A43" s="147"/>
      <c r="B43" s="11"/>
      <c r="C43" s="32">
        <v>37</v>
      </c>
      <c r="D43" s="33" t="s">
        <v>14</v>
      </c>
      <c r="E43" s="34" t="s">
        <v>38</v>
      </c>
      <c r="F43" s="155"/>
      <c r="G43" s="155"/>
      <c r="H43" s="155"/>
      <c r="I43" s="183"/>
      <c r="J43" s="155"/>
      <c r="L43" s="180"/>
      <c r="M43" s="180"/>
      <c r="N43" s="180"/>
      <c r="O43" s="180"/>
      <c r="P43" s="180"/>
    </row>
    <row r="44" ht="15.75">
      <c r="G44" s="4"/>
    </row>
  </sheetData>
  <sheetProtection/>
  <mergeCells count="120">
    <mergeCell ref="A38:A43"/>
    <mergeCell ref="L38:L43"/>
    <mergeCell ref="F38:F43"/>
    <mergeCell ref="A30:A37"/>
    <mergeCell ref="B30:B33"/>
    <mergeCell ref="E30:E33"/>
    <mergeCell ref="L30:L33"/>
    <mergeCell ref="F30:F33"/>
    <mergeCell ref="B34:B37"/>
    <mergeCell ref="E34:E37"/>
    <mergeCell ref="L34:L37"/>
    <mergeCell ref="F34:F37"/>
    <mergeCell ref="G30:G33"/>
    <mergeCell ref="G34:G37"/>
    <mergeCell ref="G38:G43"/>
    <mergeCell ref="H38:H43"/>
    <mergeCell ref="H30:H33"/>
    <mergeCell ref="H34:H37"/>
    <mergeCell ref="I30:I33"/>
    <mergeCell ref="A20:A29"/>
    <mergeCell ref="B20:B23"/>
    <mergeCell ref="E20:E23"/>
    <mergeCell ref="L20:L23"/>
    <mergeCell ref="F20:F23"/>
    <mergeCell ref="B24:B29"/>
    <mergeCell ref="E24:E29"/>
    <mergeCell ref="L24:L29"/>
    <mergeCell ref="F24:F29"/>
    <mergeCell ref="G20:G23"/>
    <mergeCell ref="G24:G29"/>
    <mergeCell ref="C6:D6"/>
    <mergeCell ref="A7:A13"/>
    <mergeCell ref="B7:B11"/>
    <mergeCell ref="E7:E11"/>
    <mergeCell ref="L7:L11"/>
    <mergeCell ref="G7:G11"/>
    <mergeCell ref="G12:G13"/>
    <mergeCell ref="I7:I11"/>
    <mergeCell ref="A14:A19"/>
    <mergeCell ref="B14:B16"/>
    <mergeCell ref="E14:E16"/>
    <mergeCell ref="L14:L16"/>
    <mergeCell ref="F14:F16"/>
    <mergeCell ref="B17:B19"/>
    <mergeCell ref="E17:E19"/>
    <mergeCell ref="L17:L19"/>
    <mergeCell ref="F17:F19"/>
    <mergeCell ref="G14:G16"/>
    <mergeCell ref="G17:G19"/>
    <mergeCell ref="H7:H11"/>
    <mergeCell ref="H12:H13"/>
    <mergeCell ref="H14:H16"/>
    <mergeCell ref="M24:M29"/>
    <mergeCell ref="F7:F11"/>
    <mergeCell ref="B12:B13"/>
    <mergeCell ref="E12:E13"/>
    <mergeCell ref="L12:L13"/>
    <mergeCell ref="F12:F13"/>
    <mergeCell ref="I38:I43"/>
    <mergeCell ref="N17:N19"/>
    <mergeCell ref="H17:H19"/>
    <mergeCell ref="N20:N23"/>
    <mergeCell ref="H20:H23"/>
    <mergeCell ref="N24:N29"/>
    <mergeCell ref="H24:H29"/>
    <mergeCell ref="I17:I19"/>
    <mergeCell ref="I20:I23"/>
    <mergeCell ref="O24:O29"/>
    <mergeCell ref="I24:I29"/>
    <mergeCell ref="N38:N43"/>
    <mergeCell ref="N34:N37"/>
    <mergeCell ref="I12:I13"/>
    <mergeCell ref="O14:O16"/>
    <mergeCell ref="I14:I16"/>
    <mergeCell ref="N30:N33"/>
    <mergeCell ref="M12:M13"/>
    <mergeCell ref="M14:M16"/>
    <mergeCell ref="M17:M19"/>
    <mergeCell ref="M20:M23"/>
    <mergeCell ref="O34:O37"/>
    <mergeCell ref="I34:I37"/>
    <mergeCell ref="M30:M33"/>
    <mergeCell ref="M34:M37"/>
    <mergeCell ref="N12:N13"/>
    <mergeCell ref="N14:N16"/>
    <mergeCell ref="P7:P11"/>
    <mergeCell ref="J7:J11"/>
    <mergeCell ref="P12:P13"/>
    <mergeCell ref="J12:J13"/>
    <mergeCell ref="P14:P16"/>
    <mergeCell ref="J14:J16"/>
    <mergeCell ref="K7:K11"/>
    <mergeCell ref="K12:K13"/>
    <mergeCell ref="K14:K16"/>
    <mergeCell ref="O7:O11"/>
    <mergeCell ref="M7:M11"/>
    <mergeCell ref="N7:N11"/>
    <mergeCell ref="O12:O13"/>
    <mergeCell ref="P30:P33"/>
    <mergeCell ref="J30:J33"/>
    <mergeCell ref="P34:P37"/>
    <mergeCell ref="J34:J37"/>
    <mergeCell ref="P38:P43"/>
    <mergeCell ref="J38:J43"/>
    <mergeCell ref="K30:K33"/>
    <mergeCell ref="K34:K37"/>
    <mergeCell ref="P17:P19"/>
    <mergeCell ref="J17:J19"/>
    <mergeCell ref="P20:P23"/>
    <mergeCell ref="J20:J23"/>
    <mergeCell ref="P24:P29"/>
    <mergeCell ref="J24:J29"/>
    <mergeCell ref="K17:K19"/>
    <mergeCell ref="K20:K23"/>
    <mergeCell ref="K24:K29"/>
    <mergeCell ref="O30:O33"/>
    <mergeCell ref="O38:O43"/>
    <mergeCell ref="O17:O19"/>
    <mergeCell ref="M38:M43"/>
    <mergeCell ref="O20:O23"/>
  </mergeCells>
  <hyperlinks>
    <hyperlink ref="D41" r:id="rId1" display="https://www.oregonmetro.gov/sites/default/files/2014/05/21/062010_regional_transportation_system_management_operations_plan_executive_summary.pdf"/>
  </hyperlinks>
  <printOptions/>
  <pageMargins left="0.7" right="0.7" top="0.45" bottom="0.43" header="0.3" footer="0.3"/>
  <pageSetup fitToHeight="0" fitToWidth="1" horizontalDpi="600" verticalDpi="600" orientation="landscape" paperSize="17"/>
  <rowBreaks count="4" manualBreakCount="4">
    <brk id="13" max="6" man="1"/>
    <brk id="19" max="6" man="1"/>
    <brk id="29" max="6" man="1"/>
    <brk id="37" max="6" man="1"/>
  </rowBreaks>
</worksheet>
</file>

<file path=xl/worksheets/sheet11.xml><?xml version="1.0" encoding="utf-8"?>
<worksheet xmlns="http://schemas.openxmlformats.org/spreadsheetml/2006/main" xmlns:r="http://schemas.openxmlformats.org/officeDocument/2006/relationships">
  <sheetPr>
    <pageSetUpPr fitToPage="1"/>
  </sheetPr>
  <dimension ref="A1:P43"/>
  <sheetViews>
    <sheetView zoomScale="60" zoomScaleNormal="60" zoomScaleSheetLayoutView="100" zoomScalePageLayoutView="0" workbookViewId="0" topLeftCell="A1">
      <pane ySplit="6" topLeftCell="A7" activePane="bottomLeft" state="frozen"/>
      <selection pane="topLeft" activeCell="A1" sqref="A1"/>
      <selection pane="bottomLeft" activeCell="A2" sqref="A2"/>
    </sheetView>
  </sheetViews>
  <sheetFormatPr defaultColWidth="8.8515625" defaultRowHeight="15"/>
  <cols>
    <col min="1" max="1" width="4.28125" style="53" customWidth="1"/>
    <col min="2" max="2" width="4.28125" style="3" customWidth="1"/>
    <col min="3" max="3" width="3.421875" style="0" bestFit="1" customWidth="1"/>
    <col min="4" max="4" width="53.7109375" style="0" customWidth="1"/>
    <col min="5" max="5" width="59.421875" style="0" customWidth="1"/>
    <col min="6" max="11" width="8.7109375" style="0" customWidth="1"/>
    <col min="12" max="12" width="24.140625" style="0" customWidth="1"/>
    <col min="13" max="16" width="17.8515625" style="0" customWidth="1"/>
  </cols>
  <sheetData>
    <row r="1" spans="1:6" ht="19.5" customHeight="1">
      <c r="A1" s="28" t="s">
        <v>802</v>
      </c>
      <c r="B1" s="12"/>
      <c r="C1" s="8"/>
      <c r="D1" s="8"/>
      <c r="E1" s="31" t="s">
        <v>56</v>
      </c>
      <c r="F1" s="50">
        <v>3</v>
      </c>
    </row>
    <row r="2" spans="1:6" ht="19.5" customHeight="1">
      <c r="A2" s="29" t="s">
        <v>69</v>
      </c>
      <c r="B2" s="9"/>
      <c r="C2" s="7"/>
      <c r="D2" s="7"/>
      <c r="E2" s="30" t="s">
        <v>55</v>
      </c>
      <c r="F2" s="51">
        <v>2</v>
      </c>
    </row>
    <row r="3" spans="1:6" ht="19.5" customHeight="1">
      <c r="A3" s="52"/>
      <c r="B3" s="9"/>
      <c r="C3" s="7"/>
      <c r="D3" s="7"/>
      <c r="E3" s="30" t="s">
        <v>53</v>
      </c>
      <c r="F3" s="51">
        <v>1</v>
      </c>
    </row>
    <row r="4" spans="1:6" ht="19.5" customHeight="1">
      <c r="A4" s="52"/>
      <c r="B4" s="10"/>
      <c r="C4" s="10"/>
      <c r="D4" s="10"/>
      <c r="E4" s="30" t="s">
        <v>54</v>
      </c>
      <c r="F4" s="51">
        <v>0</v>
      </c>
    </row>
    <row r="5" spans="1:6" ht="19.5" customHeight="1">
      <c r="A5" s="52"/>
      <c r="B5" s="10"/>
      <c r="C5" s="10"/>
      <c r="D5" s="10"/>
      <c r="E5" s="30" t="s">
        <v>6</v>
      </c>
      <c r="F5" s="49">
        <v>-1</v>
      </c>
    </row>
    <row r="6" spans="1:16" ht="30" customHeight="1" thickBot="1">
      <c r="A6" s="52"/>
      <c r="B6" s="9"/>
      <c r="C6" s="136" t="s">
        <v>7</v>
      </c>
      <c r="D6" s="136"/>
      <c r="E6" s="45" t="s">
        <v>33</v>
      </c>
      <c r="F6" s="69" t="s">
        <v>345</v>
      </c>
      <c r="G6" s="69" t="s">
        <v>344</v>
      </c>
      <c r="H6" s="46" t="s">
        <v>451</v>
      </c>
      <c r="I6" s="46" t="s">
        <v>462</v>
      </c>
      <c r="J6" s="46" t="s">
        <v>590</v>
      </c>
      <c r="K6" s="46" t="s">
        <v>787</v>
      </c>
      <c r="L6" s="45" t="s">
        <v>394</v>
      </c>
      <c r="M6" s="68" t="s">
        <v>344</v>
      </c>
      <c r="N6" s="68" t="s">
        <v>451</v>
      </c>
      <c r="O6" s="68" t="s">
        <v>462</v>
      </c>
      <c r="P6" s="68" t="s">
        <v>590</v>
      </c>
    </row>
    <row r="7" spans="1:16" ht="38.25" customHeight="1">
      <c r="A7" s="152" t="s">
        <v>1</v>
      </c>
      <c r="B7" s="137" t="s">
        <v>788</v>
      </c>
      <c r="C7" s="37">
        <v>29</v>
      </c>
      <c r="D7" s="47" t="s">
        <v>8</v>
      </c>
      <c r="E7" s="142" t="s">
        <v>43</v>
      </c>
      <c r="F7" s="187">
        <v>1</v>
      </c>
      <c r="G7" s="120">
        <v>2</v>
      </c>
      <c r="H7" s="120">
        <v>1</v>
      </c>
      <c r="I7" s="120">
        <v>2</v>
      </c>
      <c r="J7" s="120">
        <v>2</v>
      </c>
      <c r="K7" s="120">
        <f>AVERAGE(F7:J11)</f>
        <v>1.6</v>
      </c>
      <c r="L7" s="142" t="s">
        <v>211</v>
      </c>
      <c r="M7" s="142" t="s">
        <v>327</v>
      </c>
      <c r="N7" s="142"/>
      <c r="O7" s="142" t="s">
        <v>517</v>
      </c>
      <c r="P7" s="142" t="s">
        <v>646</v>
      </c>
    </row>
    <row r="8" spans="1:16" ht="72.75" customHeight="1">
      <c r="A8" s="146"/>
      <c r="B8" s="138"/>
      <c r="C8" s="13">
        <v>30</v>
      </c>
      <c r="D8" s="14" t="s">
        <v>9</v>
      </c>
      <c r="E8" s="143"/>
      <c r="F8" s="188"/>
      <c r="G8" s="121"/>
      <c r="H8" s="121"/>
      <c r="I8" s="121"/>
      <c r="J8" s="121"/>
      <c r="K8" s="121"/>
      <c r="L8" s="143"/>
      <c r="M8" s="143"/>
      <c r="N8" s="143"/>
      <c r="O8" s="143"/>
      <c r="P8" s="143"/>
    </row>
    <row r="9" spans="1:16" ht="63.75" customHeight="1">
      <c r="A9" s="146"/>
      <c r="B9" s="138"/>
      <c r="C9" s="13">
        <v>32</v>
      </c>
      <c r="D9" s="14" t="s">
        <v>10</v>
      </c>
      <c r="E9" s="143"/>
      <c r="F9" s="188"/>
      <c r="G9" s="121"/>
      <c r="H9" s="121"/>
      <c r="I9" s="121"/>
      <c r="J9" s="121"/>
      <c r="K9" s="121"/>
      <c r="L9" s="143"/>
      <c r="M9" s="143"/>
      <c r="N9" s="143"/>
      <c r="O9" s="143"/>
      <c r="P9" s="143"/>
    </row>
    <row r="10" spans="1:16" ht="42" customHeight="1">
      <c r="A10" s="146"/>
      <c r="B10" s="138"/>
      <c r="C10" s="13">
        <v>39</v>
      </c>
      <c r="D10" s="14" t="s">
        <v>16</v>
      </c>
      <c r="E10" s="143"/>
      <c r="F10" s="188"/>
      <c r="G10" s="121"/>
      <c r="H10" s="121"/>
      <c r="I10" s="121"/>
      <c r="J10" s="121"/>
      <c r="K10" s="121"/>
      <c r="L10" s="143"/>
      <c r="M10" s="143"/>
      <c r="N10" s="143"/>
      <c r="O10" s="143"/>
      <c r="P10" s="143"/>
    </row>
    <row r="11" spans="1:16" ht="65.25" customHeight="1">
      <c r="A11" s="146"/>
      <c r="B11" s="139"/>
      <c r="C11" s="13">
        <v>40</v>
      </c>
      <c r="D11" s="14" t="s">
        <v>17</v>
      </c>
      <c r="E11" s="143"/>
      <c r="F11" s="189"/>
      <c r="G11" s="121"/>
      <c r="H11" s="121"/>
      <c r="I11" s="121"/>
      <c r="J11" s="121"/>
      <c r="K11" s="121"/>
      <c r="L11" s="143"/>
      <c r="M11" s="143"/>
      <c r="N11" s="143"/>
      <c r="O11" s="143"/>
      <c r="P11" s="143"/>
    </row>
    <row r="12" spans="1:16" ht="54.75" customHeight="1">
      <c r="A12" s="146"/>
      <c r="B12" s="140" t="s">
        <v>789</v>
      </c>
      <c r="C12" s="13">
        <v>38</v>
      </c>
      <c r="D12" s="15" t="s">
        <v>15</v>
      </c>
      <c r="E12" s="101" t="s">
        <v>44</v>
      </c>
      <c r="F12" s="190">
        <v>1</v>
      </c>
      <c r="G12" s="168">
        <v>2</v>
      </c>
      <c r="H12" s="168">
        <v>1</v>
      </c>
      <c r="I12" s="168">
        <v>2</v>
      </c>
      <c r="J12" s="168">
        <v>1</v>
      </c>
      <c r="K12" s="103">
        <f>AVERAGE(F12:J13)</f>
        <v>1.4</v>
      </c>
      <c r="L12" s="101" t="s">
        <v>212</v>
      </c>
      <c r="M12" s="101" t="s">
        <v>328</v>
      </c>
      <c r="N12" s="101"/>
      <c r="O12" s="101"/>
      <c r="P12" s="101" t="s">
        <v>647</v>
      </c>
    </row>
    <row r="13" spans="1:16" ht="73.5" customHeight="1" thickBot="1">
      <c r="A13" s="147"/>
      <c r="B13" s="141"/>
      <c r="C13" s="32">
        <v>40</v>
      </c>
      <c r="D13" s="48" t="s">
        <v>17</v>
      </c>
      <c r="E13" s="102"/>
      <c r="F13" s="191"/>
      <c r="G13" s="169"/>
      <c r="H13" s="169"/>
      <c r="I13" s="169"/>
      <c r="J13" s="169"/>
      <c r="K13" s="104"/>
      <c r="L13" s="102"/>
      <c r="M13" s="102"/>
      <c r="N13" s="102"/>
      <c r="O13" s="102"/>
      <c r="P13" s="102"/>
    </row>
    <row r="14" spans="1:16" ht="48" customHeight="1">
      <c r="A14" s="152" t="s">
        <v>0</v>
      </c>
      <c r="B14" s="137" t="s">
        <v>788</v>
      </c>
      <c r="C14" s="37">
        <v>33</v>
      </c>
      <c r="D14" s="43" t="s">
        <v>11</v>
      </c>
      <c r="E14" s="144" t="s">
        <v>50</v>
      </c>
      <c r="F14" s="192">
        <v>1</v>
      </c>
      <c r="G14" s="166">
        <v>0</v>
      </c>
      <c r="H14" s="166">
        <v>1</v>
      </c>
      <c r="I14" s="166">
        <v>2</v>
      </c>
      <c r="J14" s="166">
        <v>0</v>
      </c>
      <c r="K14" s="107">
        <f>AVERAGE(F14:J16)</f>
        <v>0.8</v>
      </c>
      <c r="L14" s="144" t="s">
        <v>208</v>
      </c>
      <c r="M14" s="144" t="s">
        <v>329</v>
      </c>
      <c r="N14" s="144"/>
      <c r="O14" s="144" t="s">
        <v>518</v>
      </c>
      <c r="P14" s="144" t="s">
        <v>648</v>
      </c>
    </row>
    <row r="15" spans="1:16" ht="45.75" customHeight="1">
      <c r="A15" s="146"/>
      <c r="B15" s="138"/>
      <c r="C15" s="13">
        <v>34</v>
      </c>
      <c r="D15" s="16" t="s">
        <v>35</v>
      </c>
      <c r="E15" s="145"/>
      <c r="F15" s="193"/>
      <c r="G15" s="167"/>
      <c r="H15" s="167"/>
      <c r="I15" s="167"/>
      <c r="J15" s="167"/>
      <c r="K15" s="108"/>
      <c r="L15" s="145"/>
      <c r="M15" s="145"/>
      <c r="N15" s="145"/>
      <c r="O15" s="145"/>
      <c r="P15" s="145"/>
    </row>
    <row r="16" spans="1:16" ht="59.25" customHeight="1">
      <c r="A16" s="146"/>
      <c r="B16" s="139"/>
      <c r="C16" s="13">
        <v>35</v>
      </c>
      <c r="D16" s="16" t="s">
        <v>12</v>
      </c>
      <c r="E16" s="145"/>
      <c r="F16" s="194"/>
      <c r="G16" s="167"/>
      <c r="H16" s="167"/>
      <c r="I16" s="167"/>
      <c r="J16" s="167"/>
      <c r="K16" s="109"/>
      <c r="L16" s="145"/>
      <c r="M16" s="145"/>
      <c r="N16" s="145"/>
      <c r="O16" s="145"/>
      <c r="P16" s="145"/>
    </row>
    <row r="17" spans="1:16" ht="43.5" customHeight="1">
      <c r="A17" s="146"/>
      <c r="B17" s="140" t="s">
        <v>789</v>
      </c>
      <c r="C17" s="13">
        <v>34</v>
      </c>
      <c r="D17" s="17" t="s">
        <v>35</v>
      </c>
      <c r="E17" s="172" t="s">
        <v>51</v>
      </c>
      <c r="F17" s="195">
        <v>2</v>
      </c>
      <c r="G17" s="164">
        <v>1</v>
      </c>
      <c r="H17" s="164">
        <v>1</v>
      </c>
      <c r="I17" s="164">
        <v>2</v>
      </c>
      <c r="J17" s="164">
        <v>1</v>
      </c>
      <c r="K17" s="88">
        <f>AVERAGE(F17:J19)</f>
        <v>1.4</v>
      </c>
      <c r="L17" s="172" t="s">
        <v>209</v>
      </c>
      <c r="M17" s="172" t="s">
        <v>330</v>
      </c>
      <c r="N17" s="172"/>
      <c r="O17" s="172" t="s">
        <v>519</v>
      </c>
      <c r="P17" s="172" t="s">
        <v>649</v>
      </c>
    </row>
    <row r="18" spans="1:16" ht="57.75" customHeight="1">
      <c r="A18" s="146"/>
      <c r="B18" s="138"/>
      <c r="C18" s="13">
        <v>36</v>
      </c>
      <c r="D18" s="17" t="s">
        <v>13</v>
      </c>
      <c r="E18" s="172"/>
      <c r="F18" s="196"/>
      <c r="G18" s="164"/>
      <c r="H18" s="164"/>
      <c r="I18" s="164"/>
      <c r="J18" s="164"/>
      <c r="K18" s="89"/>
      <c r="L18" s="172"/>
      <c r="M18" s="172"/>
      <c r="N18" s="172"/>
      <c r="O18" s="172"/>
      <c r="P18" s="172"/>
    </row>
    <row r="19" spans="1:16" ht="48.75" customHeight="1" thickBot="1">
      <c r="A19" s="147"/>
      <c r="B19" s="141"/>
      <c r="C19" s="32">
        <v>52</v>
      </c>
      <c r="D19" s="44" t="s">
        <v>28</v>
      </c>
      <c r="E19" s="173"/>
      <c r="F19" s="197"/>
      <c r="G19" s="165"/>
      <c r="H19" s="165"/>
      <c r="I19" s="165"/>
      <c r="J19" s="165"/>
      <c r="K19" s="90"/>
      <c r="L19" s="173"/>
      <c r="M19" s="173"/>
      <c r="N19" s="173"/>
      <c r="O19" s="173"/>
      <c r="P19" s="173"/>
    </row>
    <row r="20" spans="1:16" ht="60" customHeight="1">
      <c r="A20" s="152" t="s">
        <v>2</v>
      </c>
      <c r="B20" s="137" t="s">
        <v>788</v>
      </c>
      <c r="C20" s="37">
        <v>32</v>
      </c>
      <c r="D20" s="40" t="s">
        <v>10</v>
      </c>
      <c r="E20" s="174" t="s">
        <v>47</v>
      </c>
      <c r="F20" s="198">
        <v>1</v>
      </c>
      <c r="G20" s="162">
        <v>3</v>
      </c>
      <c r="H20" s="162">
        <v>1</v>
      </c>
      <c r="I20" s="162">
        <v>2</v>
      </c>
      <c r="J20" s="162">
        <v>2</v>
      </c>
      <c r="K20" s="93">
        <f>AVERAGE(F20:J23)</f>
        <v>1.8</v>
      </c>
      <c r="L20" s="174" t="s">
        <v>210</v>
      </c>
      <c r="M20" s="174" t="s">
        <v>331</v>
      </c>
      <c r="N20" s="174"/>
      <c r="O20" s="174" t="s">
        <v>520</v>
      </c>
      <c r="P20" s="174" t="s">
        <v>650</v>
      </c>
    </row>
    <row r="21" spans="1:16" ht="31.5">
      <c r="A21" s="146"/>
      <c r="B21" s="138"/>
      <c r="C21" s="13">
        <v>41</v>
      </c>
      <c r="D21" s="18" t="s">
        <v>18</v>
      </c>
      <c r="E21" s="175"/>
      <c r="F21" s="199"/>
      <c r="G21" s="163"/>
      <c r="H21" s="163"/>
      <c r="I21" s="163"/>
      <c r="J21" s="163"/>
      <c r="K21" s="94"/>
      <c r="L21" s="175"/>
      <c r="M21" s="175"/>
      <c r="N21" s="175"/>
      <c r="O21" s="175"/>
      <c r="P21" s="175"/>
    </row>
    <row r="22" spans="1:16" ht="31.5">
      <c r="A22" s="146"/>
      <c r="B22" s="138"/>
      <c r="C22" s="13">
        <v>47</v>
      </c>
      <c r="D22" s="18" t="s">
        <v>24</v>
      </c>
      <c r="E22" s="175"/>
      <c r="F22" s="199"/>
      <c r="G22" s="163"/>
      <c r="H22" s="163"/>
      <c r="I22" s="163"/>
      <c r="J22" s="163"/>
      <c r="K22" s="94"/>
      <c r="L22" s="175"/>
      <c r="M22" s="175"/>
      <c r="N22" s="175"/>
      <c r="O22" s="175"/>
      <c r="P22" s="175"/>
    </row>
    <row r="23" spans="1:16" ht="31.5">
      <c r="A23" s="146"/>
      <c r="B23" s="139"/>
      <c r="C23" s="13">
        <v>48</v>
      </c>
      <c r="D23" s="18" t="s">
        <v>25</v>
      </c>
      <c r="E23" s="175"/>
      <c r="F23" s="200"/>
      <c r="G23" s="163"/>
      <c r="H23" s="163"/>
      <c r="I23" s="163"/>
      <c r="J23" s="163"/>
      <c r="K23" s="95"/>
      <c r="L23" s="175"/>
      <c r="M23" s="175"/>
      <c r="N23" s="175"/>
      <c r="O23" s="175"/>
      <c r="P23" s="175"/>
    </row>
    <row r="24" spans="1:16" ht="55.5" customHeight="1">
      <c r="A24" s="146"/>
      <c r="B24" s="138" t="s">
        <v>789</v>
      </c>
      <c r="C24" s="13">
        <v>42</v>
      </c>
      <c r="D24" s="19" t="s">
        <v>19</v>
      </c>
      <c r="E24" s="176" t="s">
        <v>48</v>
      </c>
      <c r="F24" s="201">
        <v>1</v>
      </c>
      <c r="G24" s="156">
        <v>1</v>
      </c>
      <c r="H24" s="156">
        <v>1</v>
      </c>
      <c r="I24" s="156">
        <v>3</v>
      </c>
      <c r="J24" s="156">
        <v>2</v>
      </c>
      <c r="K24" s="98">
        <f>AVERAGE(F24:J29)</f>
        <v>1.6</v>
      </c>
      <c r="L24" s="176" t="s">
        <v>213</v>
      </c>
      <c r="M24" s="176" t="s">
        <v>332</v>
      </c>
      <c r="N24" s="176"/>
      <c r="O24" s="176" t="s">
        <v>521</v>
      </c>
      <c r="P24" s="176" t="s">
        <v>651</v>
      </c>
    </row>
    <row r="25" spans="1:16" ht="39.75" customHeight="1">
      <c r="A25" s="146"/>
      <c r="B25" s="138"/>
      <c r="C25" s="13">
        <v>43</v>
      </c>
      <c r="D25" s="19" t="s">
        <v>20</v>
      </c>
      <c r="E25" s="176"/>
      <c r="F25" s="202"/>
      <c r="G25" s="156"/>
      <c r="H25" s="156"/>
      <c r="I25" s="156"/>
      <c r="J25" s="156"/>
      <c r="K25" s="99"/>
      <c r="L25" s="176"/>
      <c r="M25" s="176"/>
      <c r="N25" s="176"/>
      <c r="O25" s="176"/>
      <c r="P25" s="176"/>
    </row>
    <row r="26" spans="1:16" ht="42.75" customHeight="1">
      <c r="A26" s="146"/>
      <c r="B26" s="138"/>
      <c r="C26" s="13">
        <v>44</v>
      </c>
      <c r="D26" s="19" t="s">
        <v>21</v>
      </c>
      <c r="E26" s="176"/>
      <c r="F26" s="202"/>
      <c r="G26" s="156"/>
      <c r="H26" s="156"/>
      <c r="I26" s="156"/>
      <c r="J26" s="156"/>
      <c r="K26" s="99"/>
      <c r="L26" s="176"/>
      <c r="M26" s="176"/>
      <c r="N26" s="176"/>
      <c r="O26" s="176"/>
      <c r="P26" s="176"/>
    </row>
    <row r="27" spans="1:16" ht="39.75" customHeight="1">
      <c r="A27" s="146"/>
      <c r="B27" s="138"/>
      <c r="C27" s="13">
        <v>45</v>
      </c>
      <c r="D27" s="19" t="s">
        <v>22</v>
      </c>
      <c r="E27" s="176"/>
      <c r="F27" s="202"/>
      <c r="G27" s="156"/>
      <c r="H27" s="156"/>
      <c r="I27" s="156"/>
      <c r="J27" s="156"/>
      <c r="K27" s="99"/>
      <c r="L27" s="176"/>
      <c r="M27" s="176"/>
      <c r="N27" s="176"/>
      <c r="O27" s="176"/>
      <c r="P27" s="176"/>
    </row>
    <row r="28" spans="1:16" ht="15.75">
      <c r="A28" s="146"/>
      <c r="B28" s="138"/>
      <c r="C28" s="13">
        <v>46</v>
      </c>
      <c r="D28" s="19" t="s">
        <v>23</v>
      </c>
      <c r="E28" s="176"/>
      <c r="F28" s="202"/>
      <c r="G28" s="156"/>
      <c r="H28" s="156"/>
      <c r="I28" s="156"/>
      <c r="J28" s="156"/>
      <c r="K28" s="99"/>
      <c r="L28" s="176"/>
      <c r="M28" s="176"/>
      <c r="N28" s="176"/>
      <c r="O28" s="176"/>
      <c r="P28" s="176"/>
    </row>
    <row r="29" spans="1:16" ht="39.75" customHeight="1" thickBot="1">
      <c r="A29" s="147"/>
      <c r="B29" s="141"/>
      <c r="C29" s="32">
        <v>53</v>
      </c>
      <c r="D29" s="41" t="s">
        <v>29</v>
      </c>
      <c r="E29" s="177"/>
      <c r="F29" s="203"/>
      <c r="G29" s="157"/>
      <c r="H29" s="157"/>
      <c r="I29" s="157"/>
      <c r="J29" s="157"/>
      <c r="K29" s="100"/>
      <c r="L29" s="177"/>
      <c r="M29" s="177"/>
      <c r="N29" s="177"/>
      <c r="O29" s="177"/>
      <c r="P29" s="177"/>
    </row>
    <row r="30" spans="1:16" ht="45" customHeight="1">
      <c r="A30" s="152" t="s">
        <v>3</v>
      </c>
      <c r="B30" s="137" t="s">
        <v>788</v>
      </c>
      <c r="C30" s="37">
        <v>41</v>
      </c>
      <c r="D30" s="38" t="s">
        <v>18</v>
      </c>
      <c r="E30" s="148" t="s">
        <v>46</v>
      </c>
      <c r="F30" s="207">
        <v>2</v>
      </c>
      <c r="G30" s="158">
        <v>2</v>
      </c>
      <c r="H30" s="158">
        <v>1</v>
      </c>
      <c r="I30" s="158">
        <v>3</v>
      </c>
      <c r="J30" s="158">
        <v>1</v>
      </c>
      <c r="K30" s="122">
        <f>AVERAGE(F30:J33)</f>
        <v>1.8</v>
      </c>
      <c r="L30" s="148" t="s">
        <v>214</v>
      </c>
      <c r="M30" s="148"/>
      <c r="N30" s="148"/>
      <c r="O30" s="148"/>
      <c r="P30" s="148" t="s">
        <v>652</v>
      </c>
    </row>
    <row r="31" spans="1:16" ht="50.25" customHeight="1">
      <c r="A31" s="146"/>
      <c r="B31" s="138"/>
      <c r="C31" s="13">
        <v>42</v>
      </c>
      <c r="D31" s="20" t="s">
        <v>19</v>
      </c>
      <c r="E31" s="149"/>
      <c r="F31" s="208"/>
      <c r="G31" s="159"/>
      <c r="H31" s="159"/>
      <c r="I31" s="159"/>
      <c r="J31" s="159"/>
      <c r="K31" s="123"/>
      <c r="L31" s="149"/>
      <c r="M31" s="149"/>
      <c r="N31" s="149"/>
      <c r="O31" s="149"/>
      <c r="P31" s="149"/>
    </row>
    <row r="32" spans="1:16" ht="41.25" customHeight="1">
      <c r="A32" s="146"/>
      <c r="B32" s="138"/>
      <c r="C32" s="13">
        <v>43</v>
      </c>
      <c r="D32" s="20" t="s">
        <v>20</v>
      </c>
      <c r="E32" s="149"/>
      <c r="F32" s="208"/>
      <c r="G32" s="159"/>
      <c r="H32" s="159"/>
      <c r="I32" s="159"/>
      <c r="J32" s="159"/>
      <c r="K32" s="123"/>
      <c r="L32" s="149"/>
      <c r="M32" s="149"/>
      <c r="N32" s="149"/>
      <c r="O32" s="149"/>
      <c r="P32" s="149"/>
    </row>
    <row r="33" spans="1:16" ht="41.25" customHeight="1">
      <c r="A33" s="146"/>
      <c r="B33" s="139"/>
      <c r="C33" s="13">
        <v>44</v>
      </c>
      <c r="D33" s="20" t="s">
        <v>21</v>
      </c>
      <c r="E33" s="149"/>
      <c r="F33" s="209"/>
      <c r="G33" s="159"/>
      <c r="H33" s="159"/>
      <c r="I33" s="159"/>
      <c r="J33" s="159"/>
      <c r="K33" s="124"/>
      <c r="L33" s="149"/>
      <c r="M33" s="149"/>
      <c r="N33" s="149"/>
      <c r="O33" s="149"/>
      <c r="P33" s="149"/>
    </row>
    <row r="34" spans="1:16" ht="40.5" customHeight="1">
      <c r="A34" s="146"/>
      <c r="B34" s="138" t="s">
        <v>789</v>
      </c>
      <c r="C34" s="13">
        <v>45</v>
      </c>
      <c r="D34" s="21" t="s">
        <v>22</v>
      </c>
      <c r="E34" s="150" t="s">
        <v>45</v>
      </c>
      <c r="F34" s="210">
        <v>1</v>
      </c>
      <c r="G34" s="160">
        <v>2</v>
      </c>
      <c r="H34" s="160">
        <v>1</v>
      </c>
      <c r="I34" s="160">
        <v>2</v>
      </c>
      <c r="J34" s="160">
        <v>0</v>
      </c>
      <c r="K34" s="127">
        <f>AVERAGE(F34:J37)</f>
        <v>1.2</v>
      </c>
      <c r="L34" s="150" t="s">
        <v>215</v>
      </c>
      <c r="M34" s="150" t="s">
        <v>333</v>
      </c>
      <c r="N34" s="150"/>
      <c r="O34" s="150"/>
      <c r="P34" s="150" t="s">
        <v>653</v>
      </c>
    </row>
    <row r="35" spans="1:16" ht="31.5" customHeight="1">
      <c r="A35" s="146"/>
      <c r="B35" s="138"/>
      <c r="C35" s="13">
        <v>46</v>
      </c>
      <c r="D35" s="21" t="s">
        <v>23</v>
      </c>
      <c r="E35" s="150"/>
      <c r="F35" s="211"/>
      <c r="G35" s="160"/>
      <c r="H35" s="160"/>
      <c r="I35" s="160"/>
      <c r="J35" s="160"/>
      <c r="K35" s="128"/>
      <c r="L35" s="150"/>
      <c r="M35" s="150"/>
      <c r="N35" s="150"/>
      <c r="O35" s="150"/>
      <c r="P35" s="150"/>
    </row>
    <row r="36" spans="1:16" ht="50.25" customHeight="1">
      <c r="A36" s="146"/>
      <c r="B36" s="138"/>
      <c r="C36" s="13">
        <v>49</v>
      </c>
      <c r="D36" s="21" t="s">
        <v>26</v>
      </c>
      <c r="E36" s="150"/>
      <c r="F36" s="211"/>
      <c r="G36" s="160"/>
      <c r="H36" s="160"/>
      <c r="I36" s="160"/>
      <c r="J36" s="160"/>
      <c r="K36" s="128"/>
      <c r="L36" s="150"/>
      <c r="M36" s="150"/>
      <c r="N36" s="150"/>
      <c r="O36" s="150"/>
      <c r="P36" s="150"/>
    </row>
    <row r="37" spans="1:16" ht="64.5" customHeight="1" thickBot="1">
      <c r="A37" s="147"/>
      <c r="B37" s="141"/>
      <c r="C37" s="32">
        <v>51</v>
      </c>
      <c r="D37" s="39" t="s">
        <v>27</v>
      </c>
      <c r="E37" s="151"/>
      <c r="F37" s="212"/>
      <c r="G37" s="161"/>
      <c r="H37" s="161"/>
      <c r="I37" s="161"/>
      <c r="J37" s="161"/>
      <c r="K37" s="129"/>
      <c r="L37" s="151"/>
      <c r="M37" s="151"/>
      <c r="N37" s="151"/>
      <c r="O37" s="151"/>
      <c r="P37" s="151"/>
    </row>
    <row r="38" spans="1:16" ht="84.75" customHeight="1">
      <c r="A38" s="146" t="s">
        <v>37</v>
      </c>
      <c r="B38" s="9"/>
      <c r="C38" s="35">
        <v>52</v>
      </c>
      <c r="D38" s="36" t="s">
        <v>28</v>
      </c>
      <c r="E38" s="36" t="s">
        <v>36</v>
      </c>
      <c r="F38" s="204" t="s">
        <v>216</v>
      </c>
      <c r="G38" s="153" t="s">
        <v>335</v>
      </c>
      <c r="H38" s="153" t="s">
        <v>64</v>
      </c>
      <c r="I38" s="181" t="s">
        <v>523</v>
      </c>
      <c r="J38" s="153" t="s">
        <v>654</v>
      </c>
      <c r="L38" s="178" t="s">
        <v>49</v>
      </c>
      <c r="M38" s="178" t="s">
        <v>334</v>
      </c>
      <c r="N38" s="178" t="s">
        <v>49</v>
      </c>
      <c r="O38" s="178" t="s">
        <v>522</v>
      </c>
      <c r="P38" s="178" t="s">
        <v>49</v>
      </c>
    </row>
    <row r="39" spans="1:16" ht="132" customHeight="1">
      <c r="A39" s="146"/>
      <c r="B39" s="6"/>
      <c r="C39" s="13">
        <v>54</v>
      </c>
      <c r="D39" s="22" t="s">
        <v>30</v>
      </c>
      <c r="E39" s="22" t="s">
        <v>52</v>
      </c>
      <c r="F39" s="205"/>
      <c r="G39" s="154"/>
      <c r="H39" s="154"/>
      <c r="I39" s="182"/>
      <c r="J39" s="154"/>
      <c r="L39" s="179"/>
      <c r="M39" s="179"/>
      <c r="N39" s="179"/>
      <c r="O39" s="179"/>
      <c r="P39" s="179"/>
    </row>
    <row r="40" spans="1:16" ht="75.75" customHeight="1">
      <c r="A40" s="146"/>
      <c r="B40" s="6"/>
      <c r="C40" s="13">
        <v>55</v>
      </c>
      <c r="D40" s="22" t="s">
        <v>31</v>
      </c>
      <c r="E40" s="22" t="s">
        <v>34</v>
      </c>
      <c r="F40" s="205"/>
      <c r="G40" s="154"/>
      <c r="H40" s="154"/>
      <c r="I40" s="182"/>
      <c r="J40" s="154"/>
      <c r="L40" s="179"/>
      <c r="M40" s="179"/>
      <c r="N40" s="179"/>
      <c r="O40" s="179"/>
      <c r="P40" s="179"/>
    </row>
    <row r="41" spans="1:16" s="7" customFormat="1" ht="118.5" customHeight="1">
      <c r="A41" s="146"/>
      <c r="B41" s="6"/>
      <c r="C41" s="13">
        <v>56</v>
      </c>
      <c r="D41" s="23" t="s">
        <v>39</v>
      </c>
      <c r="E41" s="22" t="s">
        <v>40</v>
      </c>
      <c r="F41" s="205"/>
      <c r="G41" s="154"/>
      <c r="H41" s="154"/>
      <c r="I41" s="182"/>
      <c r="J41" s="154"/>
      <c r="L41" s="179"/>
      <c r="M41" s="179"/>
      <c r="N41" s="179"/>
      <c r="O41" s="179"/>
      <c r="P41" s="179"/>
    </row>
    <row r="42" spans="1:16" ht="100.5" customHeight="1">
      <c r="A42" s="146"/>
      <c r="B42" s="9"/>
      <c r="C42" s="13">
        <v>57</v>
      </c>
      <c r="D42" s="22" t="s">
        <v>32</v>
      </c>
      <c r="E42" s="22" t="s">
        <v>41</v>
      </c>
      <c r="F42" s="205"/>
      <c r="G42" s="154"/>
      <c r="H42" s="154"/>
      <c r="I42" s="182"/>
      <c r="J42" s="154"/>
      <c r="L42" s="179"/>
      <c r="M42" s="179"/>
      <c r="N42" s="179"/>
      <c r="O42" s="179"/>
      <c r="P42" s="179"/>
    </row>
    <row r="43" spans="1:16" ht="73.5" customHeight="1" thickBot="1">
      <c r="A43" s="147"/>
      <c r="B43" s="11"/>
      <c r="C43" s="32">
        <v>37</v>
      </c>
      <c r="D43" s="33" t="s">
        <v>14</v>
      </c>
      <c r="E43" s="34" t="s">
        <v>38</v>
      </c>
      <c r="F43" s="206"/>
      <c r="G43" s="155"/>
      <c r="H43" s="155"/>
      <c r="I43" s="183"/>
      <c r="J43" s="155"/>
      <c r="L43" s="180"/>
      <c r="M43" s="180"/>
      <c r="N43" s="180"/>
      <c r="O43" s="180"/>
      <c r="P43" s="180"/>
    </row>
  </sheetData>
  <sheetProtection/>
  <mergeCells count="120">
    <mergeCell ref="A38:A43"/>
    <mergeCell ref="L38:L43"/>
    <mergeCell ref="F38:F43"/>
    <mergeCell ref="A30:A37"/>
    <mergeCell ref="B30:B33"/>
    <mergeCell ref="E30:E33"/>
    <mergeCell ref="L30:L33"/>
    <mergeCell ref="F30:F33"/>
    <mergeCell ref="B34:B37"/>
    <mergeCell ref="E34:E37"/>
    <mergeCell ref="L34:L37"/>
    <mergeCell ref="F34:F37"/>
    <mergeCell ref="G30:G33"/>
    <mergeCell ref="G38:G43"/>
    <mergeCell ref="A20:A29"/>
    <mergeCell ref="B20:B23"/>
    <mergeCell ref="E20:E23"/>
    <mergeCell ref="L20:L23"/>
    <mergeCell ref="F20:F23"/>
    <mergeCell ref="B24:B29"/>
    <mergeCell ref="E24:E29"/>
    <mergeCell ref="L24:L29"/>
    <mergeCell ref="F24:F29"/>
    <mergeCell ref="A14:A19"/>
    <mergeCell ref="B14:B16"/>
    <mergeCell ref="E14:E16"/>
    <mergeCell ref="L14:L16"/>
    <mergeCell ref="F14:F16"/>
    <mergeCell ref="B17:B19"/>
    <mergeCell ref="E17:E19"/>
    <mergeCell ref="L17:L19"/>
    <mergeCell ref="F17:F19"/>
    <mergeCell ref="F7:F11"/>
    <mergeCell ref="B12:B13"/>
    <mergeCell ref="E12:E13"/>
    <mergeCell ref="L12:L13"/>
    <mergeCell ref="F12:F13"/>
    <mergeCell ref="C6:D6"/>
    <mergeCell ref="A7:A13"/>
    <mergeCell ref="B7:B11"/>
    <mergeCell ref="E7:E11"/>
    <mergeCell ref="L7:L11"/>
    <mergeCell ref="G7:G11"/>
    <mergeCell ref="N12:N13"/>
    <mergeCell ref="H12:H13"/>
    <mergeCell ref="N14:N16"/>
    <mergeCell ref="H14:H16"/>
    <mergeCell ref="M7:M11"/>
    <mergeCell ref="I7:I11"/>
    <mergeCell ref="M34:M37"/>
    <mergeCell ref="G34:G37"/>
    <mergeCell ref="M12:M13"/>
    <mergeCell ref="G12:G13"/>
    <mergeCell ref="M14:M16"/>
    <mergeCell ref="G14:G16"/>
    <mergeCell ref="H30:H33"/>
    <mergeCell ref="N34:N37"/>
    <mergeCell ref="H34:H37"/>
    <mergeCell ref="I30:I33"/>
    <mergeCell ref="M17:M19"/>
    <mergeCell ref="G17:G19"/>
    <mergeCell ref="M20:M23"/>
    <mergeCell ref="G20:G23"/>
    <mergeCell ref="M24:M29"/>
    <mergeCell ref="G24:G29"/>
    <mergeCell ref="M30:M33"/>
    <mergeCell ref="H7:H11"/>
    <mergeCell ref="O34:O37"/>
    <mergeCell ref="I34:I37"/>
    <mergeCell ref="N17:N19"/>
    <mergeCell ref="H17:H19"/>
    <mergeCell ref="N20:N23"/>
    <mergeCell ref="H20:H23"/>
    <mergeCell ref="N24:N29"/>
    <mergeCell ref="H24:H29"/>
    <mergeCell ref="I38:I43"/>
    <mergeCell ref="O17:O19"/>
    <mergeCell ref="I17:I19"/>
    <mergeCell ref="O20:O23"/>
    <mergeCell ref="I20:I23"/>
    <mergeCell ref="O24:O29"/>
    <mergeCell ref="I24:I29"/>
    <mergeCell ref="N38:N43"/>
    <mergeCell ref="K34:K37"/>
    <mergeCell ref="O30:O33"/>
    <mergeCell ref="O38:O43"/>
    <mergeCell ref="H38:H43"/>
    <mergeCell ref="O12:O13"/>
    <mergeCell ref="I12:I13"/>
    <mergeCell ref="O14:O16"/>
    <mergeCell ref="I14:I16"/>
    <mergeCell ref="N30:N33"/>
    <mergeCell ref="M38:M43"/>
    <mergeCell ref="P7:P11"/>
    <mergeCell ref="J7:J11"/>
    <mergeCell ref="P12:P13"/>
    <mergeCell ref="J12:J13"/>
    <mergeCell ref="P14:P16"/>
    <mergeCell ref="J14:J16"/>
    <mergeCell ref="K7:K11"/>
    <mergeCell ref="K12:K13"/>
    <mergeCell ref="K14:K16"/>
    <mergeCell ref="O7:O11"/>
    <mergeCell ref="N7:N11"/>
    <mergeCell ref="P30:P33"/>
    <mergeCell ref="J30:J33"/>
    <mergeCell ref="P34:P37"/>
    <mergeCell ref="J34:J37"/>
    <mergeCell ref="P38:P43"/>
    <mergeCell ref="J38:J43"/>
    <mergeCell ref="K30:K33"/>
    <mergeCell ref="P17:P19"/>
    <mergeCell ref="J17:J19"/>
    <mergeCell ref="P20:P23"/>
    <mergeCell ref="J20:J23"/>
    <mergeCell ref="P24:P29"/>
    <mergeCell ref="J24:J29"/>
    <mergeCell ref="K17:K19"/>
    <mergeCell ref="K20:K23"/>
    <mergeCell ref="K24:K29"/>
  </mergeCells>
  <hyperlinks>
    <hyperlink ref="D41" r:id="rId1" display="https://www.oregonmetro.gov/sites/default/files/2014/05/21/062010_regional_transportation_system_management_operations_plan_executive_summary.pdf"/>
  </hyperlinks>
  <printOptions/>
  <pageMargins left="0.7" right="0.7" top="0.45" bottom="0.43" header="0.3" footer="0.3"/>
  <pageSetup fitToHeight="0" fitToWidth="1" horizontalDpi="600" verticalDpi="600" orientation="landscape" paperSize="17"/>
  <rowBreaks count="4" manualBreakCount="4">
    <brk id="13" max="6" man="1"/>
    <brk id="19" max="6" man="1"/>
    <brk id="29" max="6" man="1"/>
    <brk id="37" max="6" man="1"/>
  </rowBreaks>
</worksheet>
</file>

<file path=xl/worksheets/sheet12.xml><?xml version="1.0" encoding="utf-8"?>
<worksheet xmlns="http://schemas.openxmlformats.org/spreadsheetml/2006/main" xmlns:r="http://schemas.openxmlformats.org/officeDocument/2006/relationships">
  <sheetPr>
    <pageSetUpPr fitToPage="1"/>
  </sheetPr>
  <dimension ref="A1:P43"/>
  <sheetViews>
    <sheetView zoomScale="60" zoomScaleNormal="60" zoomScaleSheetLayoutView="100" zoomScalePageLayoutView="0" workbookViewId="0" topLeftCell="A1">
      <pane ySplit="6" topLeftCell="A7" activePane="bottomLeft" state="frozen"/>
      <selection pane="topLeft" activeCell="A1" sqref="A1"/>
      <selection pane="bottomLeft" activeCell="A2" sqref="A2"/>
    </sheetView>
  </sheetViews>
  <sheetFormatPr defaultColWidth="8.8515625" defaultRowHeight="15"/>
  <cols>
    <col min="1" max="1" width="4.28125" style="53" customWidth="1"/>
    <col min="2" max="2" width="4.28125" style="3" customWidth="1"/>
    <col min="3" max="3" width="3.421875" style="0" bestFit="1" customWidth="1"/>
    <col min="4" max="4" width="53.7109375" style="0" customWidth="1"/>
    <col min="5" max="5" width="59.421875" style="0" customWidth="1"/>
    <col min="6" max="11" width="8.7109375" style="0" customWidth="1"/>
    <col min="12" max="12" width="21.00390625" style="0" customWidth="1"/>
    <col min="13" max="16" width="13.421875" style="0" customWidth="1"/>
  </cols>
  <sheetData>
    <row r="1" spans="1:6" ht="19.5" customHeight="1">
      <c r="A1" s="28" t="s">
        <v>803</v>
      </c>
      <c r="B1" s="12"/>
      <c r="C1" s="8"/>
      <c r="D1" s="8"/>
      <c r="E1" s="31" t="s">
        <v>56</v>
      </c>
      <c r="F1" s="50">
        <v>3</v>
      </c>
    </row>
    <row r="2" spans="1:6" ht="19.5" customHeight="1">
      <c r="A2" s="29" t="s">
        <v>70</v>
      </c>
      <c r="B2" s="9"/>
      <c r="C2" s="7"/>
      <c r="D2" s="7"/>
      <c r="E2" s="30" t="s">
        <v>55</v>
      </c>
      <c r="F2" s="51">
        <v>2</v>
      </c>
    </row>
    <row r="3" spans="1:6" ht="19.5" customHeight="1">
      <c r="A3" s="52"/>
      <c r="B3" s="9"/>
      <c r="C3" s="7"/>
      <c r="D3" s="7"/>
      <c r="E3" s="30" t="s">
        <v>53</v>
      </c>
      <c r="F3" s="51">
        <v>1</v>
      </c>
    </row>
    <row r="4" spans="1:6" ht="19.5" customHeight="1">
      <c r="A4" s="52"/>
      <c r="B4" s="10"/>
      <c r="C4" s="10"/>
      <c r="D4" s="10"/>
      <c r="E4" s="30" t="s">
        <v>54</v>
      </c>
      <c r="F4" s="51">
        <v>0</v>
      </c>
    </row>
    <row r="5" spans="1:6" ht="19.5" customHeight="1">
      <c r="A5" s="52"/>
      <c r="B5" s="10"/>
      <c r="C5" s="10"/>
      <c r="D5" s="10"/>
      <c r="E5" s="30" t="s">
        <v>6</v>
      </c>
      <c r="F5" s="49">
        <v>-1</v>
      </c>
    </row>
    <row r="6" spans="1:16" ht="30" customHeight="1" thickBot="1">
      <c r="A6" s="52"/>
      <c r="B6" s="9"/>
      <c r="C6" s="136" t="s">
        <v>7</v>
      </c>
      <c r="D6" s="136"/>
      <c r="E6" s="45" t="s">
        <v>33</v>
      </c>
      <c r="F6" s="46" t="s">
        <v>345</v>
      </c>
      <c r="G6" s="46" t="s">
        <v>344</v>
      </c>
      <c r="H6" s="46" t="s">
        <v>451</v>
      </c>
      <c r="I6" s="46" t="s">
        <v>462</v>
      </c>
      <c r="J6" s="46" t="s">
        <v>590</v>
      </c>
      <c r="K6" s="46" t="s">
        <v>787</v>
      </c>
      <c r="L6" s="45" t="s">
        <v>345</v>
      </c>
      <c r="M6" s="68" t="s">
        <v>344</v>
      </c>
      <c r="N6" s="68" t="s">
        <v>451</v>
      </c>
      <c r="O6" s="68" t="s">
        <v>462</v>
      </c>
      <c r="P6" s="68" t="s">
        <v>590</v>
      </c>
    </row>
    <row r="7" spans="1:16" ht="38.25" customHeight="1">
      <c r="A7" s="152" t="s">
        <v>1</v>
      </c>
      <c r="B7" s="137" t="s">
        <v>788</v>
      </c>
      <c r="C7" s="37">
        <v>29</v>
      </c>
      <c r="D7" s="47" t="s">
        <v>8</v>
      </c>
      <c r="E7" s="142" t="s">
        <v>43</v>
      </c>
      <c r="F7" s="120">
        <v>3</v>
      </c>
      <c r="G7" s="120">
        <v>3</v>
      </c>
      <c r="H7" s="120">
        <v>1</v>
      </c>
      <c r="I7" s="120">
        <v>3</v>
      </c>
      <c r="J7" s="120">
        <v>3</v>
      </c>
      <c r="K7" s="120">
        <f>AVERAGE(F7:J11)</f>
        <v>2.6</v>
      </c>
      <c r="L7" s="142" t="s">
        <v>199</v>
      </c>
      <c r="M7" s="142" t="s">
        <v>336</v>
      </c>
      <c r="N7" s="142"/>
      <c r="O7" s="142" t="s">
        <v>524</v>
      </c>
      <c r="P7" s="142" t="s">
        <v>655</v>
      </c>
    </row>
    <row r="8" spans="1:16" ht="72.75" customHeight="1">
      <c r="A8" s="146"/>
      <c r="B8" s="138"/>
      <c r="C8" s="13">
        <v>30</v>
      </c>
      <c r="D8" s="14" t="s">
        <v>9</v>
      </c>
      <c r="E8" s="143"/>
      <c r="F8" s="121"/>
      <c r="G8" s="121"/>
      <c r="H8" s="121"/>
      <c r="I8" s="121"/>
      <c r="J8" s="121"/>
      <c r="K8" s="121"/>
      <c r="L8" s="143"/>
      <c r="M8" s="143"/>
      <c r="N8" s="143"/>
      <c r="O8" s="143"/>
      <c r="P8" s="143"/>
    </row>
    <row r="9" spans="1:16" ht="63.75" customHeight="1">
      <c r="A9" s="146"/>
      <c r="B9" s="138"/>
      <c r="C9" s="13">
        <v>32</v>
      </c>
      <c r="D9" s="14" t="s">
        <v>10</v>
      </c>
      <c r="E9" s="143"/>
      <c r="F9" s="121"/>
      <c r="G9" s="121"/>
      <c r="H9" s="121"/>
      <c r="I9" s="121"/>
      <c r="J9" s="121"/>
      <c r="K9" s="121"/>
      <c r="L9" s="143"/>
      <c r="M9" s="143"/>
      <c r="N9" s="143"/>
      <c r="O9" s="143"/>
      <c r="P9" s="143"/>
    </row>
    <row r="10" spans="1:16" ht="42" customHeight="1">
      <c r="A10" s="146"/>
      <c r="B10" s="138"/>
      <c r="C10" s="13">
        <v>39</v>
      </c>
      <c r="D10" s="14" t="s">
        <v>16</v>
      </c>
      <c r="E10" s="143"/>
      <c r="F10" s="121"/>
      <c r="G10" s="121"/>
      <c r="H10" s="121"/>
      <c r="I10" s="121"/>
      <c r="J10" s="121"/>
      <c r="K10" s="121"/>
      <c r="L10" s="143"/>
      <c r="M10" s="143"/>
      <c r="N10" s="143"/>
      <c r="O10" s="143"/>
      <c r="P10" s="143"/>
    </row>
    <row r="11" spans="1:16" ht="65.25" customHeight="1">
      <c r="A11" s="146"/>
      <c r="B11" s="139"/>
      <c r="C11" s="13">
        <v>40</v>
      </c>
      <c r="D11" s="14" t="s">
        <v>17</v>
      </c>
      <c r="E11" s="143"/>
      <c r="F11" s="121"/>
      <c r="G11" s="121"/>
      <c r="H11" s="121"/>
      <c r="I11" s="121"/>
      <c r="J11" s="121"/>
      <c r="K11" s="121"/>
      <c r="L11" s="143"/>
      <c r="M11" s="143"/>
      <c r="N11" s="143"/>
      <c r="O11" s="143"/>
      <c r="P11" s="143"/>
    </row>
    <row r="12" spans="1:16" ht="54.75" customHeight="1">
      <c r="A12" s="146"/>
      <c r="B12" s="140" t="s">
        <v>789</v>
      </c>
      <c r="C12" s="13">
        <v>38</v>
      </c>
      <c r="D12" s="15" t="s">
        <v>15</v>
      </c>
      <c r="E12" s="101" t="s">
        <v>44</v>
      </c>
      <c r="F12" s="168">
        <v>3</v>
      </c>
      <c r="G12" s="168">
        <v>1</v>
      </c>
      <c r="H12" s="168">
        <v>1</v>
      </c>
      <c r="I12" s="168">
        <v>2</v>
      </c>
      <c r="J12" s="168">
        <v>1</v>
      </c>
      <c r="K12" s="103">
        <f>AVERAGE(F12:J13)</f>
        <v>1.6</v>
      </c>
      <c r="L12" s="101" t="s">
        <v>200</v>
      </c>
      <c r="M12" s="101" t="s">
        <v>337</v>
      </c>
      <c r="N12" s="101"/>
      <c r="O12" s="101" t="s">
        <v>525</v>
      </c>
      <c r="P12" s="101" t="s">
        <v>656</v>
      </c>
    </row>
    <row r="13" spans="1:16" ht="73.5" customHeight="1" thickBot="1">
      <c r="A13" s="147"/>
      <c r="B13" s="141"/>
      <c r="C13" s="32">
        <v>40</v>
      </c>
      <c r="D13" s="48" t="s">
        <v>17</v>
      </c>
      <c r="E13" s="102"/>
      <c r="F13" s="169"/>
      <c r="G13" s="169"/>
      <c r="H13" s="169"/>
      <c r="I13" s="169"/>
      <c r="J13" s="169"/>
      <c r="K13" s="104"/>
      <c r="L13" s="102"/>
      <c r="M13" s="102"/>
      <c r="N13" s="102"/>
      <c r="O13" s="102"/>
      <c r="P13" s="102"/>
    </row>
    <row r="14" spans="1:16" ht="48" customHeight="1">
      <c r="A14" s="152" t="s">
        <v>0</v>
      </c>
      <c r="B14" s="137" t="s">
        <v>788</v>
      </c>
      <c r="C14" s="37">
        <v>33</v>
      </c>
      <c r="D14" s="43" t="s">
        <v>11</v>
      </c>
      <c r="E14" s="144" t="s">
        <v>50</v>
      </c>
      <c r="F14" s="166">
        <v>2</v>
      </c>
      <c r="G14" s="166">
        <v>3</v>
      </c>
      <c r="H14" s="166">
        <v>2</v>
      </c>
      <c r="I14" s="166">
        <v>3</v>
      </c>
      <c r="J14" s="166">
        <v>2</v>
      </c>
      <c r="K14" s="107">
        <f>AVERAGE(F14:J16)</f>
        <v>2.4</v>
      </c>
      <c r="L14" s="144" t="s">
        <v>201</v>
      </c>
      <c r="M14" s="144" t="s">
        <v>338</v>
      </c>
      <c r="N14" s="144"/>
      <c r="O14" s="144" t="s">
        <v>526</v>
      </c>
      <c r="P14" s="144" t="s">
        <v>657</v>
      </c>
    </row>
    <row r="15" spans="1:16" ht="45.75" customHeight="1">
      <c r="A15" s="146"/>
      <c r="B15" s="138"/>
      <c r="C15" s="13">
        <v>34</v>
      </c>
      <c r="D15" s="16" t="s">
        <v>35</v>
      </c>
      <c r="E15" s="145"/>
      <c r="F15" s="167"/>
      <c r="G15" s="167"/>
      <c r="H15" s="167"/>
      <c r="I15" s="167"/>
      <c r="J15" s="167"/>
      <c r="K15" s="108"/>
      <c r="L15" s="145"/>
      <c r="M15" s="145"/>
      <c r="N15" s="145"/>
      <c r="O15" s="145"/>
      <c r="P15" s="145"/>
    </row>
    <row r="16" spans="1:16" ht="59.25" customHeight="1">
      <c r="A16" s="146"/>
      <c r="B16" s="139"/>
      <c r="C16" s="13">
        <v>35</v>
      </c>
      <c r="D16" s="16" t="s">
        <v>12</v>
      </c>
      <c r="E16" s="145"/>
      <c r="F16" s="167"/>
      <c r="G16" s="167"/>
      <c r="H16" s="167"/>
      <c r="I16" s="167"/>
      <c r="J16" s="167"/>
      <c r="K16" s="109"/>
      <c r="L16" s="145"/>
      <c r="M16" s="145"/>
      <c r="N16" s="145"/>
      <c r="O16" s="145"/>
      <c r="P16" s="145"/>
    </row>
    <row r="17" spans="1:16" ht="43.5" customHeight="1">
      <c r="A17" s="146"/>
      <c r="B17" s="140" t="s">
        <v>789</v>
      </c>
      <c r="C17" s="13">
        <v>34</v>
      </c>
      <c r="D17" s="17" t="s">
        <v>35</v>
      </c>
      <c r="E17" s="172" t="s">
        <v>51</v>
      </c>
      <c r="F17" s="164">
        <v>2</v>
      </c>
      <c r="G17" s="164">
        <v>1</v>
      </c>
      <c r="H17" s="164">
        <v>2</v>
      </c>
      <c r="I17" s="164">
        <v>2</v>
      </c>
      <c r="J17" s="164">
        <v>1</v>
      </c>
      <c r="K17" s="88">
        <f>AVERAGE(F17:J19)</f>
        <v>1.6</v>
      </c>
      <c r="L17" s="172" t="s">
        <v>202</v>
      </c>
      <c r="M17" s="172" t="s">
        <v>339</v>
      </c>
      <c r="N17" s="172"/>
      <c r="O17" s="172" t="s">
        <v>527</v>
      </c>
      <c r="P17" s="172" t="s">
        <v>658</v>
      </c>
    </row>
    <row r="18" spans="1:16" ht="57.75" customHeight="1">
      <c r="A18" s="146"/>
      <c r="B18" s="138"/>
      <c r="C18" s="13">
        <v>36</v>
      </c>
      <c r="D18" s="17" t="s">
        <v>13</v>
      </c>
      <c r="E18" s="172"/>
      <c r="F18" s="164"/>
      <c r="G18" s="164"/>
      <c r="H18" s="164"/>
      <c r="I18" s="164"/>
      <c r="J18" s="164"/>
      <c r="K18" s="89"/>
      <c r="L18" s="172"/>
      <c r="M18" s="172"/>
      <c r="N18" s="172"/>
      <c r="O18" s="172"/>
      <c r="P18" s="172"/>
    </row>
    <row r="19" spans="1:16" ht="48.75" customHeight="1" thickBot="1">
      <c r="A19" s="147"/>
      <c r="B19" s="141"/>
      <c r="C19" s="32">
        <v>52</v>
      </c>
      <c r="D19" s="44" t="s">
        <v>28</v>
      </c>
      <c r="E19" s="173"/>
      <c r="F19" s="165"/>
      <c r="G19" s="165"/>
      <c r="H19" s="165"/>
      <c r="I19" s="165"/>
      <c r="J19" s="165"/>
      <c r="K19" s="90"/>
      <c r="L19" s="173"/>
      <c r="M19" s="173"/>
      <c r="N19" s="173"/>
      <c r="O19" s="173"/>
      <c r="P19" s="173"/>
    </row>
    <row r="20" spans="1:16" ht="60" customHeight="1">
      <c r="A20" s="152" t="s">
        <v>2</v>
      </c>
      <c r="B20" s="137" t="s">
        <v>788</v>
      </c>
      <c r="C20" s="37">
        <v>32</v>
      </c>
      <c r="D20" s="40" t="s">
        <v>10</v>
      </c>
      <c r="E20" s="174" t="s">
        <v>47</v>
      </c>
      <c r="F20" s="162">
        <v>1</v>
      </c>
      <c r="G20" s="162">
        <v>2</v>
      </c>
      <c r="H20" s="162">
        <v>2</v>
      </c>
      <c r="I20" s="162">
        <v>3</v>
      </c>
      <c r="J20" s="162">
        <v>2</v>
      </c>
      <c r="K20" s="93">
        <f>AVERAGE(F20:J23)</f>
        <v>2</v>
      </c>
      <c r="L20" s="174" t="s">
        <v>206</v>
      </c>
      <c r="M20" s="174" t="s">
        <v>340</v>
      </c>
      <c r="N20" s="174"/>
      <c r="O20" s="174"/>
      <c r="P20" s="174" t="s">
        <v>659</v>
      </c>
    </row>
    <row r="21" spans="1:16" ht="31.5">
      <c r="A21" s="146"/>
      <c r="B21" s="138"/>
      <c r="C21" s="13">
        <v>41</v>
      </c>
      <c r="D21" s="18" t="s">
        <v>18</v>
      </c>
      <c r="E21" s="175"/>
      <c r="F21" s="163"/>
      <c r="G21" s="163"/>
      <c r="H21" s="163"/>
      <c r="I21" s="163"/>
      <c r="J21" s="163"/>
      <c r="K21" s="94"/>
      <c r="L21" s="175"/>
      <c r="M21" s="175"/>
      <c r="N21" s="175"/>
      <c r="O21" s="175"/>
      <c r="P21" s="175"/>
    </row>
    <row r="22" spans="1:16" ht="31.5">
      <c r="A22" s="146"/>
      <c r="B22" s="138"/>
      <c r="C22" s="13">
        <v>47</v>
      </c>
      <c r="D22" s="18" t="s">
        <v>24</v>
      </c>
      <c r="E22" s="175"/>
      <c r="F22" s="163"/>
      <c r="G22" s="163"/>
      <c r="H22" s="163"/>
      <c r="I22" s="163"/>
      <c r="J22" s="163"/>
      <c r="K22" s="94"/>
      <c r="L22" s="175"/>
      <c r="M22" s="175"/>
      <c r="N22" s="175"/>
      <c r="O22" s="175"/>
      <c r="P22" s="175"/>
    </row>
    <row r="23" spans="1:16" ht="31.5">
      <c r="A23" s="146"/>
      <c r="B23" s="139"/>
      <c r="C23" s="13">
        <v>48</v>
      </c>
      <c r="D23" s="18" t="s">
        <v>25</v>
      </c>
      <c r="E23" s="175"/>
      <c r="F23" s="163"/>
      <c r="G23" s="163"/>
      <c r="H23" s="163"/>
      <c r="I23" s="163"/>
      <c r="J23" s="163"/>
      <c r="K23" s="95"/>
      <c r="L23" s="175"/>
      <c r="M23" s="175"/>
      <c r="N23" s="175"/>
      <c r="O23" s="175"/>
      <c r="P23" s="175"/>
    </row>
    <row r="24" spans="1:16" ht="55.5" customHeight="1">
      <c r="A24" s="146"/>
      <c r="B24" s="138" t="s">
        <v>789</v>
      </c>
      <c r="C24" s="13">
        <v>42</v>
      </c>
      <c r="D24" s="19" t="s">
        <v>19</v>
      </c>
      <c r="E24" s="176" t="s">
        <v>48</v>
      </c>
      <c r="F24" s="156">
        <v>3</v>
      </c>
      <c r="G24" s="156">
        <v>3</v>
      </c>
      <c r="H24" s="156">
        <v>2</v>
      </c>
      <c r="I24" s="156">
        <v>1</v>
      </c>
      <c r="J24" s="156">
        <v>1</v>
      </c>
      <c r="K24" s="98">
        <f>AVERAGE(F24:J29)</f>
        <v>2</v>
      </c>
      <c r="L24" s="176" t="s">
        <v>203</v>
      </c>
      <c r="M24" s="176" t="s">
        <v>341</v>
      </c>
      <c r="N24" s="176"/>
      <c r="O24" s="176"/>
      <c r="P24" s="176" t="s">
        <v>660</v>
      </c>
    </row>
    <row r="25" spans="1:16" ht="39.75" customHeight="1">
      <c r="A25" s="146"/>
      <c r="B25" s="138"/>
      <c r="C25" s="13">
        <v>43</v>
      </c>
      <c r="D25" s="19" t="s">
        <v>20</v>
      </c>
      <c r="E25" s="176"/>
      <c r="F25" s="156"/>
      <c r="G25" s="156"/>
      <c r="H25" s="156"/>
      <c r="I25" s="156"/>
      <c r="J25" s="156"/>
      <c r="K25" s="99"/>
      <c r="L25" s="176"/>
      <c r="M25" s="176"/>
      <c r="N25" s="176"/>
      <c r="O25" s="176"/>
      <c r="P25" s="176"/>
    </row>
    <row r="26" spans="1:16" ht="42.75" customHeight="1">
      <c r="A26" s="146"/>
      <c r="B26" s="138"/>
      <c r="C26" s="13">
        <v>44</v>
      </c>
      <c r="D26" s="19" t="s">
        <v>21</v>
      </c>
      <c r="E26" s="176"/>
      <c r="F26" s="156"/>
      <c r="G26" s="156"/>
      <c r="H26" s="156"/>
      <c r="I26" s="156"/>
      <c r="J26" s="156"/>
      <c r="K26" s="99"/>
      <c r="L26" s="176"/>
      <c r="M26" s="176"/>
      <c r="N26" s="176"/>
      <c r="O26" s="176"/>
      <c r="P26" s="176"/>
    </row>
    <row r="27" spans="1:16" ht="39.75" customHeight="1">
      <c r="A27" s="146"/>
      <c r="B27" s="138"/>
      <c r="C27" s="13">
        <v>45</v>
      </c>
      <c r="D27" s="19" t="s">
        <v>22</v>
      </c>
      <c r="E27" s="176"/>
      <c r="F27" s="156"/>
      <c r="G27" s="156"/>
      <c r="H27" s="156"/>
      <c r="I27" s="156"/>
      <c r="J27" s="156"/>
      <c r="K27" s="99"/>
      <c r="L27" s="176"/>
      <c r="M27" s="176"/>
      <c r="N27" s="176"/>
      <c r="O27" s="176"/>
      <c r="P27" s="176"/>
    </row>
    <row r="28" spans="1:16" ht="15.75">
      <c r="A28" s="146"/>
      <c r="B28" s="138"/>
      <c r="C28" s="13">
        <v>46</v>
      </c>
      <c r="D28" s="19" t="s">
        <v>23</v>
      </c>
      <c r="E28" s="176"/>
      <c r="F28" s="156"/>
      <c r="G28" s="156"/>
      <c r="H28" s="156"/>
      <c r="I28" s="156"/>
      <c r="J28" s="156"/>
      <c r="K28" s="99"/>
      <c r="L28" s="176"/>
      <c r="M28" s="176"/>
      <c r="N28" s="176"/>
      <c r="O28" s="176"/>
      <c r="P28" s="176"/>
    </row>
    <row r="29" spans="1:16" ht="39.75" customHeight="1" thickBot="1">
      <c r="A29" s="147"/>
      <c r="B29" s="141"/>
      <c r="C29" s="32">
        <v>53</v>
      </c>
      <c r="D29" s="41" t="s">
        <v>29</v>
      </c>
      <c r="E29" s="177"/>
      <c r="F29" s="157"/>
      <c r="G29" s="157"/>
      <c r="H29" s="157"/>
      <c r="I29" s="157"/>
      <c r="J29" s="157"/>
      <c r="K29" s="100"/>
      <c r="L29" s="177"/>
      <c r="M29" s="177"/>
      <c r="N29" s="177"/>
      <c r="O29" s="177"/>
      <c r="P29" s="177"/>
    </row>
    <row r="30" spans="1:16" ht="45" customHeight="1">
      <c r="A30" s="152" t="s">
        <v>3</v>
      </c>
      <c r="B30" s="137" t="s">
        <v>788</v>
      </c>
      <c r="C30" s="37">
        <v>41</v>
      </c>
      <c r="D30" s="38" t="s">
        <v>18</v>
      </c>
      <c r="E30" s="148" t="s">
        <v>46</v>
      </c>
      <c r="F30" s="158">
        <v>1</v>
      </c>
      <c r="G30" s="158">
        <v>2</v>
      </c>
      <c r="H30" s="158">
        <v>1</v>
      </c>
      <c r="I30" s="158">
        <v>2</v>
      </c>
      <c r="J30" s="158">
        <v>1</v>
      </c>
      <c r="K30" s="122">
        <f>AVERAGE(F30:J33)</f>
        <v>1.4</v>
      </c>
      <c r="L30" s="148" t="s">
        <v>204</v>
      </c>
      <c r="M30" s="148"/>
      <c r="N30" s="148"/>
      <c r="O30" s="148"/>
      <c r="P30" s="148" t="s">
        <v>661</v>
      </c>
    </row>
    <row r="31" spans="1:16" ht="50.25" customHeight="1">
      <c r="A31" s="146"/>
      <c r="B31" s="138"/>
      <c r="C31" s="13">
        <v>42</v>
      </c>
      <c r="D31" s="20" t="s">
        <v>19</v>
      </c>
      <c r="E31" s="149"/>
      <c r="F31" s="159"/>
      <c r="G31" s="159"/>
      <c r="H31" s="159"/>
      <c r="I31" s="159"/>
      <c r="J31" s="159"/>
      <c r="K31" s="123"/>
      <c r="L31" s="149"/>
      <c r="M31" s="149"/>
      <c r="N31" s="149"/>
      <c r="O31" s="149"/>
      <c r="P31" s="149"/>
    </row>
    <row r="32" spans="1:16" ht="41.25" customHeight="1">
      <c r="A32" s="146"/>
      <c r="B32" s="138"/>
      <c r="C32" s="13">
        <v>43</v>
      </c>
      <c r="D32" s="20" t="s">
        <v>20</v>
      </c>
      <c r="E32" s="149"/>
      <c r="F32" s="159"/>
      <c r="G32" s="159"/>
      <c r="H32" s="159"/>
      <c r="I32" s="159"/>
      <c r="J32" s="159"/>
      <c r="K32" s="123"/>
      <c r="L32" s="149"/>
      <c r="M32" s="149"/>
      <c r="N32" s="149"/>
      <c r="O32" s="149"/>
      <c r="P32" s="149"/>
    </row>
    <row r="33" spans="1:16" ht="41.25" customHeight="1">
      <c r="A33" s="146"/>
      <c r="B33" s="139"/>
      <c r="C33" s="13">
        <v>44</v>
      </c>
      <c r="D33" s="20" t="s">
        <v>21</v>
      </c>
      <c r="E33" s="149"/>
      <c r="F33" s="159"/>
      <c r="G33" s="159"/>
      <c r="H33" s="159"/>
      <c r="I33" s="159"/>
      <c r="J33" s="159"/>
      <c r="K33" s="124"/>
      <c r="L33" s="149"/>
      <c r="M33" s="149"/>
      <c r="N33" s="149"/>
      <c r="O33" s="149"/>
      <c r="P33" s="149"/>
    </row>
    <row r="34" spans="1:16" ht="40.5" customHeight="1">
      <c r="A34" s="146"/>
      <c r="B34" s="138" t="s">
        <v>789</v>
      </c>
      <c r="C34" s="13">
        <v>45</v>
      </c>
      <c r="D34" s="21" t="s">
        <v>22</v>
      </c>
      <c r="E34" s="150" t="s">
        <v>45</v>
      </c>
      <c r="F34" s="160">
        <v>2</v>
      </c>
      <c r="G34" s="160">
        <v>2</v>
      </c>
      <c r="H34" s="160">
        <v>1</v>
      </c>
      <c r="I34" s="160">
        <v>1</v>
      </c>
      <c r="J34" s="160">
        <v>0</v>
      </c>
      <c r="K34" s="127">
        <f>AVERAGE(F34:J37)</f>
        <v>1.2</v>
      </c>
      <c r="L34" s="150" t="s">
        <v>205</v>
      </c>
      <c r="M34" s="150"/>
      <c r="N34" s="150"/>
      <c r="O34" s="150"/>
      <c r="P34" s="150" t="s">
        <v>662</v>
      </c>
    </row>
    <row r="35" spans="1:16" ht="31.5" customHeight="1">
      <c r="A35" s="146"/>
      <c r="B35" s="138"/>
      <c r="C35" s="13">
        <v>46</v>
      </c>
      <c r="D35" s="21" t="s">
        <v>23</v>
      </c>
      <c r="E35" s="150"/>
      <c r="F35" s="160"/>
      <c r="G35" s="160"/>
      <c r="H35" s="160"/>
      <c r="I35" s="160"/>
      <c r="J35" s="160"/>
      <c r="K35" s="128"/>
      <c r="L35" s="150"/>
      <c r="M35" s="150"/>
      <c r="N35" s="150"/>
      <c r="O35" s="150"/>
      <c r="P35" s="150"/>
    </row>
    <row r="36" spans="1:16" ht="50.25" customHeight="1">
      <c r="A36" s="146"/>
      <c r="B36" s="138"/>
      <c r="C36" s="13">
        <v>49</v>
      </c>
      <c r="D36" s="21" t="s">
        <v>26</v>
      </c>
      <c r="E36" s="150"/>
      <c r="F36" s="160"/>
      <c r="G36" s="160"/>
      <c r="H36" s="160"/>
      <c r="I36" s="160"/>
      <c r="J36" s="160"/>
      <c r="K36" s="128"/>
      <c r="L36" s="150"/>
      <c r="M36" s="150"/>
      <c r="N36" s="150"/>
      <c r="O36" s="150"/>
      <c r="P36" s="150"/>
    </row>
    <row r="37" spans="1:16" ht="64.5" customHeight="1" thickBot="1">
      <c r="A37" s="147"/>
      <c r="B37" s="141"/>
      <c r="C37" s="32">
        <v>51</v>
      </c>
      <c r="D37" s="39" t="s">
        <v>27</v>
      </c>
      <c r="E37" s="151"/>
      <c r="F37" s="161"/>
      <c r="G37" s="161"/>
      <c r="H37" s="161"/>
      <c r="I37" s="161"/>
      <c r="J37" s="161"/>
      <c r="K37" s="129"/>
      <c r="L37" s="151"/>
      <c r="M37" s="151"/>
      <c r="N37" s="151"/>
      <c r="O37" s="151"/>
      <c r="P37" s="151"/>
    </row>
    <row r="38" spans="1:16" ht="84.75" customHeight="1">
      <c r="A38" s="146" t="s">
        <v>37</v>
      </c>
      <c r="B38" s="9"/>
      <c r="C38" s="35">
        <v>52</v>
      </c>
      <c r="D38" s="36" t="s">
        <v>28</v>
      </c>
      <c r="E38" s="36" t="s">
        <v>36</v>
      </c>
      <c r="F38" s="153" t="s">
        <v>207</v>
      </c>
      <c r="G38" s="153" t="s">
        <v>343</v>
      </c>
      <c r="H38" s="153" t="s">
        <v>64</v>
      </c>
      <c r="I38" s="181" t="s">
        <v>529</v>
      </c>
      <c r="J38" s="153" t="s">
        <v>663</v>
      </c>
      <c r="L38" s="178"/>
      <c r="M38" s="178" t="s">
        <v>342</v>
      </c>
      <c r="N38" s="178"/>
      <c r="O38" s="178" t="s">
        <v>528</v>
      </c>
      <c r="P38" s="178" t="s">
        <v>49</v>
      </c>
    </row>
    <row r="39" spans="1:16" ht="132" customHeight="1">
      <c r="A39" s="146"/>
      <c r="B39" s="6"/>
      <c r="C39" s="13">
        <v>54</v>
      </c>
      <c r="D39" s="22" t="s">
        <v>30</v>
      </c>
      <c r="E39" s="22" t="s">
        <v>52</v>
      </c>
      <c r="F39" s="154"/>
      <c r="G39" s="154"/>
      <c r="H39" s="154"/>
      <c r="I39" s="182"/>
      <c r="J39" s="154"/>
      <c r="L39" s="179"/>
      <c r="M39" s="179"/>
      <c r="N39" s="179"/>
      <c r="O39" s="179"/>
      <c r="P39" s="179"/>
    </row>
    <row r="40" spans="1:16" ht="75.75" customHeight="1">
      <c r="A40" s="146"/>
      <c r="B40" s="6"/>
      <c r="C40" s="13">
        <v>55</v>
      </c>
      <c r="D40" s="22" t="s">
        <v>31</v>
      </c>
      <c r="E40" s="22" t="s">
        <v>34</v>
      </c>
      <c r="F40" s="154"/>
      <c r="G40" s="154"/>
      <c r="H40" s="154"/>
      <c r="I40" s="182"/>
      <c r="J40" s="154"/>
      <c r="L40" s="179"/>
      <c r="M40" s="179"/>
      <c r="N40" s="179"/>
      <c r="O40" s="179"/>
      <c r="P40" s="179"/>
    </row>
    <row r="41" spans="1:16" s="7" customFormat="1" ht="118.5" customHeight="1">
      <c r="A41" s="146"/>
      <c r="B41" s="6"/>
      <c r="C41" s="13">
        <v>56</v>
      </c>
      <c r="D41" s="23" t="s">
        <v>39</v>
      </c>
      <c r="E41" s="22" t="s">
        <v>40</v>
      </c>
      <c r="F41" s="154"/>
      <c r="G41" s="154"/>
      <c r="H41" s="154"/>
      <c r="I41" s="182"/>
      <c r="J41" s="154"/>
      <c r="L41" s="179"/>
      <c r="M41" s="179"/>
      <c r="N41" s="179"/>
      <c r="O41" s="179"/>
      <c r="P41" s="179"/>
    </row>
    <row r="42" spans="1:16" ht="100.5" customHeight="1">
      <c r="A42" s="146"/>
      <c r="B42" s="9"/>
      <c r="C42" s="13">
        <v>57</v>
      </c>
      <c r="D42" s="22" t="s">
        <v>32</v>
      </c>
      <c r="E42" s="22" t="s">
        <v>41</v>
      </c>
      <c r="F42" s="154"/>
      <c r="G42" s="154"/>
      <c r="H42" s="154"/>
      <c r="I42" s="182"/>
      <c r="J42" s="154"/>
      <c r="L42" s="179"/>
      <c r="M42" s="179"/>
      <c r="N42" s="179"/>
      <c r="O42" s="179"/>
      <c r="P42" s="179"/>
    </row>
    <row r="43" spans="1:16" ht="73.5" customHeight="1" thickBot="1">
      <c r="A43" s="147"/>
      <c r="B43" s="11"/>
      <c r="C43" s="32">
        <v>37</v>
      </c>
      <c r="D43" s="33" t="s">
        <v>14</v>
      </c>
      <c r="E43" s="34" t="s">
        <v>38</v>
      </c>
      <c r="F43" s="155"/>
      <c r="G43" s="155"/>
      <c r="H43" s="155"/>
      <c r="I43" s="183"/>
      <c r="J43" s="155"/>
      <c r="L43" s="180"/>
      <c r="M43" s="180"/>
      <c r="N43" s="180"/>
      <c r="O43" s="180"/>
      <c r="P43" s="180"/>
    </row>
  </sheetData>
  <sheetProtection/>
  <mergeCells count="120">
    <mergeCell ref="A38:A43"/>
    <mergeCell ref="L38:L43"/>
    <mergeCell ref="F38:F43"/>
    <mergeCell ref="A30:A37"/>
    <mergeCell ref="B30:B33"/>
    <mergeCell ref="E30:E33"/>
    <mergeCell ref="L30:L33"/>
    <mergeCell ref="F30:F33"/>
    <mergeCell ref="B34:B37"/>
    <mergeCell ref="E34:E37"/>
    <mergeCell ref="L34:L37"/>
    <mergeCell ref="F34:F37"/>
    <mergeCell ref="G30:G33"/>
    <mergeCell ref="G38:G43"/>
    <mergeCell ref="A20:A29"/>
    <mergeCell ref="B20:B23"/>
    <mergeCell ref="E20:E23"/>
    <mergeCell ref="L20:L23"/>
    <mergeCell ref="F20:F23"/>
    <mergeCell ref="B24:B29"/>
    <mergeCell ref="E24:E29"/>
    <mergeCell ref="L24:L29"/>
    <mergeCell ref="F24:F29"/>
    <mergeCell ref="A14:A19"/>
    <mergeCell ref="B14:B16"/>
    <mergeCell ref="E14:E16"/>
    <mergeCell ref="L14:L16"/>
    <mergeCell ref="F14:F16"/>
    <mergeCell ref="B17:B19"/>
    <mergeCell ref="E17:E19"/>
    <mergeCell ref="L17:L19"/>
    <mergeCell ref="F17:F19"/>
    <mergeCell ref="F7:F11"/>
    <mergeCell ref="B12:B13"/>
    <mergeCell ref="E12:E13"/>
    <mergeCell ref="L12:L13"/>
    <mergeCell ref="F12:F13"/>
    <mergeCell ref="C6:D6"/>
    <mergeCell ref="A7:A13"/>
    <mergeCell ref="B7:B11"/>
    <mergeCell ref="E7:E11"/>
    <mergeCell ref="L7:L11"/>
    <mergeCell ref="G7:G11"/>
    <mergeCell ref="N12:N13"/>
    <mergeCell ref="H12:H13"/>
    <mergeCell ref="N14:N16"/>
    <mergeCell ref="H14:H16"/>
    <mergeCell ref="M7:M11"/>
    <mergeCell ref="I7:I11"/>
    <mergeCell ref="M34:M37"/>
    <mergeCell ref="G34:G37"/>
    <mergeCell ref="M12:M13"/>
    <mergeCell ref="G12:G13"/>
    <mergeCell ref="M14:M16"/>
    <mergeCell ref="G14:G16"/>
    <mergeCell ref="H30:H33"/>
    <mergeCell ref="N34:N37"/>
    <mergeCell ref="H34:H37"/>
    <mergeCell ref="I30:I33"/>
    <mergeCell ref="M17:M19"/>
    <mergeCell ref="G17:G19"/>
    <mergeCell ref="M20:M23"/>
    <mergeCell ref="G20:G23"/>
    <mergeCell ref="M24:M29"/>
    <mergeCell ref="G24:G29"/>
    <mergeCell ref="M30:M33"/>
    <mergeCell ref="H7:H11"/>
    <mergeCell ref="O34:O37"/>
    <mergeCell ref="I34:I37"/>
    <mergeCell ref="N17:N19"/>
    <mergeCell ref="H17:H19"/>
    <mergeCell ref="N20:N23"/>
    <mergeCell ref="H20:H23"/>
    <mergeCell ref="N24:N29"/>
    <mergeCell ref="H24:H29"/>
    <mergeCell ref="I38:I43"/>
    <mergeCell ref="O17:O19"/>
    <mergeCell ref="I17:I19"/>
    <mergeCell ref="O20:O23"/>
    <mergeCell ref="I20:I23"/>
    <mergeCell ref="O24:O29"/>
    <mergeCell ref="I24:I29"/>
    <mergeCell ref="N38:N43"/>
    <mergeCell ref="K34:K37"/>
    <mergeCell ref="O30:O33"/>
    <mergeCell ref="O38:O43"/>
    <mergeCell ref="H38:H43"/>
    <mergeCell ref="O12:O13"/>
    <mergeCell ref="I12:I13"/>
    <mergeCell ref="O14:O16"/>
    <mergeCell ref="I14:I16"/>
    <mergeCell ref="N30:N33"/>
    <mergeCell ref="M38:M43"/>
    <mergeCell ref="P7:P11"/>
    <mergeCell ref="J7:J11"/>
    <mergeCell ref="P12:P13"/>
    <mergeCell ref="J12:J13"/>
    <mergeCell ref="P14:P16"/>
    <mergeCell ref="J14:J16"/>
    <mergeCell ref="K7:K11"/>
    <mergeCell ref="K12:K13"/>
    <mergeCell ref="K14:K16"/>
    <mergeCell ref="O7:O11"/>
    <mergeCell ref="N7:N11"/>
    <mergeCell ref="P30:P33"/>
    <mergeCell ref="J30:J33"/>
    <mergeCell ref="P34:P37"/>
    <mergeCell ref="J34:J37"/>
    <mergeCell ref="P38:P43"/>
    <mergeCell ref="J38:J43"/>
    <mergeCell ref="K30:K33"/>
    <mergeCell ref="P17:P19"/>
    <mergeCell ref="J17:J19"/>
    <mergeCell ref="P20:P23"/>
    <mergeCell ref="J20:J23"/>
    <mergeCell ref="P24:P29"/>
    <mergeCell ref="J24:J29"/>
    <mergeCell ref="K17:K19"/>
    <mergeCell ref="K20:K23"/>
    <mergeCell ref="K24:K29"/>
  </mergeCells>
  <hyperlinks>
    <hyperlink ref="D41" r:id="rId1" display="https://www.oregonmetro.gov/sites/default/files/2014/05/21/062010_regional_transportation_system_management_operations_plan_executive_summary.pdf"/>
  </hyperlinks>
  <printOptions/>
  <pageMargins left="0.7" right="0.7" top="0.45" bottom="0.43" header="0.3" footer="0.3"/>
  <pageSetup fitToHeight="0" fitToWidth="1" horizontalDpi="600" verticalDpi="600" orientation="landscape" paperSize="17"/>
  <rowBreaks count="4" manualBreakCount="4">
    <brk id="13" max="6" man="1"/>
    <brk id="19" max="6" man="1"/>
    <brk id="29" max="6" man="1"/>
    <brk id="37" max="6" man="1"/>
  </rowBreaks>
</worksheet>
</file>

<file path=xl/worksheets/sheet13.xml><?xml version="1.0" encoding="utf-8"?>
<worksheet xmlns="http://schemas.openxmlformats.org/spreadsheetml/2006/main" xmlns:r="http://schemas.openxmlformats.org/officeDocument/2006/relationships">
  <sheetPr>
    <pageSetUpPr fitToPage="1"/>
  </sheetPr>
  <dimension ref="A1:P44"/>
  <sheetViews>
    <sheetView zoomScale="60" zoomScaleNormal="60" zoomScaleSheetLayoutView="100" zoomScalePageLayoutView="0" workbookViewId="0" topLeftCell="A1">
      <pane ySplit="6" topLeftCell="A7" activePane="bottomLeft" state="frozen"/>
      <selection pane="topLeft" activeCell="A1" sqref="A1"/>
      <selection pane="bottomLeft" activeCell="A2" sqref="A2"/>
    </sheetView>
  </sheetViews>
  <sheetFormatPr defaultColWidth="8.8515625" defaultRowHeight="15"/>
  <cols>
    <col min="1" max="1" width="4.28125" style="53" customWidth="1"/>
    <col min="2" max="2" width="4.28125" style="3" customWidth="1"/>
    <col min="3" max="3" width="3.421875" style="0" bestFit="1" customWidth="1"/>
    <col min="4" max="4" width="53.7109375" style="0" customWidth="1"/>
    <col min="5" max="5" width="59.421875" style="0" customWidth="1"/>
    <col min="6" max="11" width="8.7109375" style="0" customWidth="1"/>
    <col min="12" max="12" width="16.421875" style="0" customWidth="1"/>
    <col min="13" max="16" width="16.28125" style="0" customWidth="1"/>
  </cols>
  <sheetData>
    <row r="1" spans="1:6" ht="19.5" customHeight="1">
      <c r="A1" s="28" t="s">
        <v>804</v>
      </c>
      <c r="B1" s="12"/>
      <c r="C1" s="8"/>
      <c r="D1" s="8"/>
      <c r="E1" s="31" t="s">
        <v>56</v>
      </c>
      <c r="F1" s="50">
        <v>3</v>
      </c>
    </row>
    <row r="2" spans="1:6" ht="19.5" customHeight="1">
      <c r="A2" s="29" t="s">
        <v>71</v>
      </c>
      <c r="B2" s="9"/>
      <c r="C2" s="7"/>
      <c r="D2" s="7"/>
      <c r="E2" s="30" t="s">
        <v>55</v>
      </c>
      <c r="F2" s="51">
        <v>2</v>
      </c>
    </row>
    <row r="3" spans="1:6" ht="19.5" customHeight="1">
      <c r="A3" s="52"/>
      <c r="B3" s="9"/>
      <c r="C3" s="7"/>
      <c r="D3" s="7"/>
      <c r="E3" s="30" t="s">
        <v>53</v>
      </c>
      <c r="F3" s="51">
        <v>1</v>
      </c>
    </row>
    <row r="4" spans="1:6" ht="19.5" customHeight="1">
      <c r="A4" s="52"/>
      <c r="B4" s="10"/>
      <c r="C4" s="10"/>
      <c r="D4" s="10"/>
      <c r="E4" s="30" t="s">
        <v>54</v>
      </c>
      <c r="F4" s="51">
        <v>0</v>
      </c>
    </row>
    <row r="5" spans="1:6" ht="19.5" customHeight="1">
      <c r="A5" s="52"/>
      <c r="B5" s="10"/>
      <c r="C5" s="10"/>
      <c r="D5" s="10"/>
      <c r="E5" s="30" t="s">
        <v>6</v>
      </c>
      <c r="F5" s="49">
        <v>-1</v>
      </c>
    </row>
    <row r="6" spans="1:16" ht="30" customHeight="1" thickBot="1">
      <c r="A6" s="52"/>
      <c r="B6" s="9"/>
      <c r="C6" s="136" t="s">
        <v>7</v>
      </c>
      <c r="D6" s="136"/>
      <c r="E6" s="45" t="s">
        <v>33</v>
      </c>
      <c r="F6" s="46" t="s">
        <v>345</v>
      </c>
      <c r="G6" s="46" t="s">
        <v>344</v>
      </c>
      <c r="H6" s="46" t="s">
        <v>451</v>
      </c>
      <c r="I6" s="46" t="s">
        <v>462</v>
      </c>
      <c r="J6" s="46" t="s">
        <v>590</v>
      </c>
      <c r="K6" s="46" t="s">
        <v>787</v>
      </c>
      <c r="L6" s="45" t="s">
        <v>345</v>
      </c>
      <c r="M6" s="68" t="s">
        <v>344</v>
      </c>
      <c r="N6" s="68" t="s">
        <v>451</v>
      </c>
      <c r="O6" s="68" t="s">
        <v>462</v>
      </c>
      <c r="P6" s="68" t="s">
        <v>591</v>
      </c>
    </row>
    <row r="7" spans="1:16" ht="38.25" customHeight="1">
      <c r="A7" s="152" t="s">
        <v>1</v>
      </c>
      <c r="B7" s="137" t="s">
        <v>788</v>
      </c>
      <c r="C7" s="37">
        <v>29</v>
      </c>
      <c r="D7" s="47" t="s">
        <v>8</v>
      </c>
      <c r="E7" s="142" t="s">
        <v>43</v>
      </c>
      <c r="F7" s="120">
        <v>2</v>
      </c>
      <c r="G7" s="187">
        <v>3</v>
      </c>
      <c r="H7" s="120">
        <v>3</v>
      </c>
      <c r="I7" s="120">
        <v>3</v>
      </c>
      <c r="J7" s="120">
        <v>2</v>
      </c>
      <c r="K7" s="120">
        <f>AVERAGE(F7:J11)</f>
        <v>2.6</v>
      </c>
      <c r="L7" s="142" t="s">
        <v>192</v>
      </c>
      <c r="M7" s="142" t="s">
        <v>346</v>
      </c>
      <c r="N7" s="142"/>
      <c r="O7" s="142"/>
      <c r="P7" s="142" t="s">
        <v>664</v>
      </c>
    </row>
    <row r="8" spans="1:16" ht="72.75" customHeight="1">
      <c r="A8" s="146"/>
      <c r="B8" s="138"/>
      <c r="C8" s="13">
        <v>30</v>
      </c>
      <c r="D8" s="14" t="s">
        <v>9</v>
      </c>
      <c r="E8" s="143"/>
      <c r="F8" s="121"/>
      <c r="G8" s="188"/>
      <c r="H8" s="121"/>
      <c r="I8" s="121"/>
      <c r="J8" s="121"/>
      <c r="K8" s="121"/>
      <c r="L8" s="143"/>
      <c r="M8" s="143"/>
      <c r="N8" s="143"/>
      <c r="O8" s="143"/>
      <c r="P8" s="143"/>
    </row>
    <row r="9" spans="1:16" ht="63.75" customHeight="1">
      <c r="A9" s="146"/>
      <c r="B9" s="138"/>
      <c r="C9" s="13">
        <v>32</v>
      </c>
      <c r="D9" s="14" t="s">
        <v>10</v>
      </c>
      <c r="E9" s="143"/>
      <c r="F9" s="121"/>
      <c r="G9" s="188"/>
      <c r="H9" s="121"/>
      <c r="I9" s="121"/>
      <c r="J9" s="121"/>
      <c r="K9" s="121"/>
      <c r="L9" s="143"/>
      <c r="M9" s="143"/>
      <c r="N9" s="143"/>
      <c r="O9" s="143"/>
      <c r="P9" s="143"/>
    </row>
    <row r="10" spans="1:16" ht="42" customHeight="1">
      <c r="A10" s="146"/>
      <c r="B10" s="138"/>
      <c r="C10" s="13">
        <v>39</v>
      </c>
      <c r="D10" s="14" t="s">
        <v>16</v>
      </c>
      <c r="E10" s="143"/>
      <c r="F10" s="121"/>
      <c r="G10" s="188"/>
      <c r="H10" s="121"/>
      <c r="I10" s="121"/>
      <c r="J10" s="121"/>
      <c r="K10" s="121"/>
      <c r="L10" s="143"/>
      <c r="M10" s="143"/>
      <c r="N10" s="143"/>
      <c r="O10" s="143"/>
      <c r="P10" s="143"/>
    </row>
    <row r="11" spans="1:16" ht="65.25" customHeight="1">
      <c r="A11" s="146"/>
      <c r="B11" s="139"/>
      <c r="C11" s="13">
        <v>40</v>
      </c>
      <c r="D11" s="14" t="s">
        <v>17</v>
      </c>
      <c r="E11" s="143"/>
      <c r="F11" s="121"/>
      <c r="G11" s="189"/>
      <c r="H11" s="121"/>
      <c r="I11" s="121"/>
      <c r="J11" s="121"/>
      <c r="K11" s="121"/>
      <c r="L11" s="143"/>
      <c r="M11" s="143"/>
      <c r="N11" s="143"/>
      <c r="O11" s="143"/>
      <c r="P11" s="143"/>
    </row>
    <row r="12" spans="1:16" ht="54.75" customHeight="1">
      <c r="A12" s="146"/>
      <c r="B12" s="140" t="s">
        <v>789</v>
      </c>
      <c r="C12" s="13">
        <v>38</v>
      </c>
      <c r="D12" s="15" t="s">
        <v>15</v>
      </c>
      <c r="E12" s="101" t="s">
        <v>44</v>
      </c>
      <c r="F12" s="168">
        <v>3</v>
      </c>
      <c r="G12" s="190">
        <v>3</v>
      </c>
      <c r="H12" s="168">
        <v>3</v>
      </c>
      <c r="I12" s="168">
        <v>3</v>
      </c>
      <c r="J12" s="168">
        <v>3</v>
      </c>
      <c r="K12" s="103">
        <f>AVERAGE(F12:J13)</f>
        <v>3</v>
      </c>
      <c r="L12" s="101" t="s">
        <v>191</v>
      </c>
      <c r="M12" s="101" t="s">
        <v>347</v>
      </c>
      <c r="N12" s="101"/>
      <c r="O12" s="101" t="s">
        <v>530</v>
      </c>
      <c r="P12" s="101" t="s">
        <v>665</v>
      </c>
    </row>
    <row r="13" spans="1:16" ht="73.5" customHeight="1" thickBot="1">
      <c r="A13" s="147"/>
      <c r="B13" s="141"/>
      <c r="C13" s="32">
        <v>40</v>
      </c>
      <c r="D13" s="48" t="s">
        <v>17</v>
      </c>
      <c r="E13" s="102"/>
      <c r="F13" s="169"/>
      <c r="G13" s="191"/>
      <c r="H13" s="169"/>
      <c r="I13" s="169"/>
      <c r="J13" s="169"/>
      <c r="K13" s="104"/>
      <c r="L13" s="102"/>
      <c r="M13" s="102"/>
      <c r="N13" s="102"/>
      <c r="O13" s="102"/>
      <c r="P13" s="102"/>
    </row>
    <row r="14" spans="1:16" ht="48" customHeight="1">
      <c r="A14" s="152" t="s">
        <v>0</v>
      </c>
      <c r="B14" s="137" t="s">
        <v>788</v>
      </c>
      <c r="C14" s="37">
        <v>33</v>
      </c>
      <c r="D14" s="43" t="s">
        <v>11</v>
      </c>
      <c r="E14" s="144" t="s">
        <v>50</v>
      </c>
      <c r="F14" s="166">
        <v>3</v>
      </c>
      <c r="G14" s="192">
        <v>3</v>
      </c>
      <c r="H14" s="166">
        <v>3</v>
      </c>
      <c r="I14" s="166">
        <v>3</v>
      </c>
      <c r="J14" s="166">
        <v>3</v>
      </c>
      <c r="K14" s="107">
        <f>AVERAGE(F14:J16)</f>
        <v>3</v>
      </c>
      <c r="L14" s="144" t="s">
        <v>193</v>
      </c>
      <c r="M14" s="144" t="s">
        <v>348</v>
      </c>
      <c r="N14" s="144"/>
      <c r="O14" s="144" t="s">
        <v>531</v>
      </c>
      <c r="P14" s="144" t="s">
        <v>666</v>
      </c>
    </row>
    <row r="15" spans="1:16" ht="45.75" customHeight="1">
      <c r="A15" s="146"/>
      <c r="B15" s="138"/>
      <c r="C15" s="13">
        <v>34</v>
      </c>
      <c r="D15" s="16" t="s">
        <v>35</v>
      </c>
      <c r="E15" s="145"/>
      <c r="F15" s="167"/>
      <c r="G15" s="193"/>
      <c r="H15" s="167"/>
      <c r="I15" s="167"/>
      <c r="J15" s="167"/>
      <c r="K15" s="108"/>
      <c r="L15" s="145"/>
      <c r="M15" s="145"/>
      <c r="N15" s="145"/>
      <c r="O15" s="145"/>
      <c r="P15" s="145"/>
    </row>
    <row r="16" spans="1:16" ht="59.25" customHeight="1">
      <c r="A16" s="146"/>
      <c r="B16" s="139"/>
      <c r="C16" s="13">
        <v>35</v>
      </c>
      <c r="D16" s="16" t="s">
        <v>12</v>
      </c>
      <c r="E16" s="145"/>
      <c r="F16" s="167"/>
      <c r="G16" s="194"/>
      <c r="H16" s="167"/>
      <c r="I16" s="167"/>
      <c r="J16" s="167"/>
      <c r="K16" s="109"/>
      <c r="L16" s="145"/>
      <c r="M16" s="145"/>
      <c r="N16" s="145"/>
      <c r="O16" s="145"/>
      <c r="P16" s="145"/>
    </row>
    <row r="17" spans="1:16" ht="43.5" customHeight="1">
      <c r="A17" s="146"/>
      <c r="B17" s="140" t="s">
        <v>789</v>
      </c>
      <c r="C17" s="13">
        <v>34</v>
      </c>
      <c r="D17" s="17" t="s">
        <v>35</v>
      </c>
      <c r="E17" s="172" t="s">
        <v>51</v>
      </c>
      <c r="F17" s="164">
        <v>3</v>
      </c>
      <c r="G17" s="195">
        <v>3</v>
      </c>
      <c r="H17" s="164">
        <v>3</v>
      </c>
      <c r="I17" s="164">
        <v>3</v>
      </c>
      <c r="J17" s="164">
        <v>2</v>
      </c>
      <c r="K17" s="88">
        <f>AVERAGE(F17:J19)</f>
        <v>2.8</v>
      </c>
      <c r="L17" s="172" t="s">
        <v>190</v>
      </c>
      <c r="M17" s="172" t="s">
        <v>349</v>
      </c>
      <c r="N17" s="172"/>
      <c r="O17" s="172"/>
      <c r="P17" s="172" t="s">
        <v>667</v>
      </c>
    </row>
    <row r="18" spans="1:16" ht="57.75" customHeight="1">
      <c r="A18" s="146"/>
      <c r="B18" s="138"/>
      <c r="C18" s="13">
        <v>36</v>
      </c>
      <c r="D18" s="17" t="s">
        <v>13</v>
      </c>
      <c r="E18" s="172"/>
      <c r="F18" s="164"/>
      <c r="G18" s="196"/>
      <c r="H18" s="164"/>
      <c r="I18" s="164"/>
      <c r="J18" s="164"/>
      <c r="K18" s="89"/>
      <c r="L18" s="172"/>
      <c r="M18" s="172"/>
      <c r="N18" s="172"/>
      <c r="O18" s="172"/>
      <c r="P18" s="172"/>
    </row>
    <row r="19" spans="1:16" ht="48.75" customHeight="1" thickBot="1">
      <c r="A19" s="147"/>
      <c r="B19" s="141"/>
      <c r="C19" s="32">
        <v>52</v>
      </c>
      <c r="D19" s="44" t="s">
        <v>28</v>
      </c>
      <c r="E19" s="173"/>
      <c r="F19" s="165"/>
      <c r="G19" s="197"/>
      <c r="H19" s="165"/>
      <c r="I19" s="165"/>
      <c r="J19" s="165"/>
      <c r="K19" s="90"/>
      <c r="L19" s="173"/>
      <c r="M19" s="173"/>
      <c r="N19" s="173"/>
      <c r="O19" s="173"/>
      <c r="P19" s="173"/>
    </row>
    <row r="20" spans="1:16" ht="60" customHeight="1">
      <c r="A20" s="152" t="s">
        <v>2</v>
      </c>
      <c r="B20" s="137" t="s">
        <v>788</v>
      </c>
      <c r="C20" s="37">
        <v>32</v>
      </c>
      <c r="D20" s="40" t="s">
        <v>10</v>
      </c>
      <c r="E20" s="174" t="s">
        <v>47</v>
      </c>
      <c r="F20" s="162">
        <v>1</v>
      </c>
      <c r="G20" s="198">
        <v>2</v>
      </c>
      <c r="H20" s="162">
        <v>2</v>
      </c>
      <c r="I20" s="162">
        <v>3</v>
      </c>
      <c r="J20" s="162">
        <v>2</v>
      </c>
      <c r="K20" s="93">
        <f>AVERAGE(F20:J23)</f>
        <v>2</v>
      </c>
      <c r="L20" s="174" t="s">
        <v>195</v>
      </c>
      <c r="M20" s="174" t="s">
        <v>350</v>
      </c>
      <c r="N20" s="174"/>
      <c r="O20" s="174" t="s">
        <v>532</v>
      </c>
      <c r="P20" s="174" t="s">
        <v>668</v>
      </c>
    </row>
    <row r="21" spans="1:16" ht="31.5">
      <c r="A21" s="146"/>
      <c r="B21" s="138"/>
      <c r="C21" s="13">
        <v>41</v>
      </c>
      <c r="D21" s="18" t="s">
        <v>18</v>
      </c>
      <c r="E21" s="175"/>
      <c r="F21" s="163"/>
      <c r="G21" s="199"/>
      <c r="H21" s="163"/>
      <c r="I21" s="163"/>
      <c r="J21" s="163"/>
      <c r="K21" s="94"/>
      <c r="L21" s="175"/>
      <c r="M21" s="175"/>
      <c r="N21" s="175"/>
      <c r="O21" s="175"/>
      <c r="P21" s="175"/>
    </row>
    <row r="22" spans="1:16" ht="31.5">
      <c r="A22" s="146"/>
      <c r="B22" s="138"/>
      <c r="C22" s="13">
        <v>47</v>
      </c>
      <c r="D22" s="18" t="s">
        <v>24</v>
      </c>
      <c r="E22" s="175"/>
      <c r="F22" s="163"/>
      <c r="G22" s="199"/>
      <c r="H22" s="163"/>
      <c r="I22" s="163"/>
      <c r="J22" s="163"/>
      <c r="K22" s="94"/>
      <c r="L22" s="175"/>
      <c r="M22" s="175"/>
      <c r="N22" s="175"/>
      <c r="O22" s="175"/>
      <c r="P22" s="175"/>
    </row>
    <row r="23" spans="1:16" ht="31.5">
      <c r="A23" s="146"/>
      <c r="B23" s="139"/>
      <c r="C23" s="13">
        <v>48</v>
      </c>
      <c r="D23" s="18" t="s">
        <v>25</v>
      </c>
      <c r="E23" s="175"/>
      <c r="F23" s="163"/>
      <c r="G23" s="200"/>
      <c r="H23" s="163"/>
      <c r="I23" s="163"/>
      <c r="J23" s="163"/>
      <c r="K23" s="95"/>
      <c r="L23" s="175"/>
      <c r="M23" s="175"/>
      <c r="N23" s="175"/>
      <c r="O23" s="175"/>
      <c r="P23" s="175"/>
    </row>
    <row r="24" spans="1:16" ht="55.5" customHeight="1">
      <c r="A24" s="146"/>
      <c r="B24" s="138" t="s">
        <v>789</v>
      </c>
      <c r="C24" s="13">
        <v>42</v>
      </c>
      <c r="D24" s="19" t="s">
        <v>19</v>
      </c>
      <c r="E24" s="176" t="s">
        <v>48</v>
      </c>
      <c r="F24" s="156">
        <v>2</v>
      </c>
      <c r="G24" s="201">
        <v>2</v>
      </c>
      <c r="H24" s="156">
        <v>2</v>
      </c>
      <c r="I24" s="156">
        <v>3</v>
      </c>
      <c r="J24" s="156">
        <v>1</v>
      </c>
      <c r="K24" s="98">
        <f>AVERAGE(F24:J29)</f>
        <v>2</v>
      </c>
      <c r="L24" s="176" t="s">
        <v>194</v>
      </c>
      <c r="M24" s="176" t="s">
        <v>351</v>
      </c>
      <c r="N24" s="176"/>
      <c r="O24" s="176" t="s">
        <v>533</v>
      </c>
      <c r="P24" s="176" t="s">
        <v>669</v>
      </c>
    </row>
    <row r="25" spans="1:16" ht="39.75" customHeight="1">
      <c r="A25" s="146"/>
      <c r="B25" s="138"/>
      <c r="C25" s="13">
        <v>43</v>
      </c>
      <c r="D25" s="19" t="s">
        <v>20</v>
      </c>
      <c r="E25" s="176"/>
      <c r="F25" s="156"/>
      <c r="G25" s="202"/>
      <c r="H25" s="156"/>
      <c r="I25" s="156"/>
      <c r="J25" s="156"/>
      <c r="K25" s="99"/>
      <c r="L25" s="176"/>
      <c r="M25" s="176"/>
      <c r="N25" s="176"/>
      <c r="O25" s="176"/>
      <c r="P25" s="176"/>
    </row>
    <row r="26" spans="1:16" ht="42.75" customHeight="1">
      <c r="A26" s="146"/>
      <c r="B26" s="138"/>
      <c r="C26" s="13">
        <v>44</v>
      </c>
      <c r="D26" s="19" t="s">
        <v>21</v>
      </c>
      <c r="E26" s="176"/>
      <c r="F26" s="156"/>
      <c r="G26" s="202"/>
      <c r="H26" s="156"/>
      <c r="I26" s="156"/>
      <c r="J26" s="156"/>
      <c r="K26" s="99"/>
      <c r="L26" s="176"/>
      <c r="M26" s="176"/>
      <c r="N26" s="176"/>
      <c r="O26" s="176"/>
      <c r="P26" s="176"/>
    </row>
    <row r="27" spans="1:16" ht="39.75" customHeight="1">
      <c r="A27" s="146"/>
      <c r="B27" s="138"/>
      <c r="C27" s="13">
        <v>45</v>
      </c>
      <c r="D27" s="19" t="s">
        <v>22</v>
      </c>
      <c r="E27" s="176"/>
      <c r="F27" s="156"/>
      <c r="G27" s="202"/>
      <c r="H27" s="156"/>
      <c r="I27" s="156"/>
      <c r="J27" s="156"/>
      <c r="K27" s="99"/>
      <c r="L27" s="176"/>
      <c r="M27" s="176"/>
      <c r="N27" s="176"/>
      <c r="O27" s="176"/>
      <c r="P27" s="176"/>
    </row>
    <row r="28" spans="1:16" ht="15.75">
      <c r="A28" s="146"/>
      <c r="B28" s="138"/>
      <c r="C28" s="13">
        <v>46</v>
      </c>
      <c r="D28" s="19" t="s">
        <v>23</v>
      </c>
      <c r="E28" s="176"/>
      <c r="F28" s="156"/>
      <c r="G28" s="202"/>
      <c r="H28" s="156"/>
      <c r="I28" s="156"/>
      <c r="J28" s="156"/>
      <c r="K28" s="99"/>
      <c r="L28" s="176"/>
      <c r="M28" s="176"/>
      <c r="N28" s="176"/>
      <c r="O28" s="176"/>
      <c r="P28" s="176"/>
    </row>
    <row r="29" spans="1:16" ht="39.75" customHeight="1" thickBot="1">
      <c r="A29" s="147"/>
      <c r="B29" s="141"/>
      <c r="C29" s="32">
        <v>53</v>
      </c>
      <c r="D29" s="41" t="s">
        <v>29</v>
      </c>
      <c r="E29" s="177"/>
      <c r="F29" s="157"/>
      <c r="G29" s="203"/>
      <c r="H29" s="157"/>
      <c r="I29" s="157"/>
      <c r="J29" s="157"/>
      <c r="K29" s="100"/>
      <c r="L29" s="177"/>
      <c r="M29" s="177"/>
      <c r="N29" s="177"/>
      <c r="O29" s="177"/>
      <c r="P29" s="177"/>
    </row>
    <row r="30" spans="1:16" ht="45" customHeight="1">
      <c r="A30" s="152" t="s">
        <v>3</v>
      </c>
      <c r="B30" s="137" t="s">
        <v>788</v>
      </c>
      <c r="C30" s="37">
        <v>41</v>
      </c>
      <c r="D30" s="38" t="s">
        <v>18</v>
      </c>
      <c r="E30" s="148" t="s">
        <v>46</v>
      </c>
      <c r="F30" s="158">
        <v>1</v>
      </c>
      <c r="G30" s="207">
        <v>3</v>
      </c>
      <c r="H30" s="158">
        <v>2</v>
      </c>
      <c r="I30" s="158">
        <v>3</v>
      </c>
      <c r="J30" s="158">
        <v>1</v>
      </c>
      <c r="K30" s="122">
        <f>AVERAGE(F30:J33)</f>
        <v>2</v>
      </c>
      <c r="L30" s="148" t="s">
        <v>196</v>
      </c>
      <c r="M30" s="148" t="s">
        <v>352</v>
      </c>
      <c r="N30" s="148"/>
      <c r="O30" s="148"/>
      <c r="P30" s="148" t="s">
        <v>670</v>
      </c>
    </row>
    <row r="31" spans="1:16" ht="50.25" customHeight="1">
      <c r="A31" s="146"/>
      <c r="B31" s="138"/>
      <c r="C31" s="13">
        <v>42</v>
      </c>
      <c r="D31" s="20" t="s">
        <v>19</v>
      </c>
      <c r="E31" s="149"/>
      <c r="F31" s="159"/>
      <c r="G31" s="208"/>
      <c r="H31" s="159"/>
      <c r="I31" s="159"/>
      <c r="J31" s="159"/>
      <c r="K31" s="123"/>
      <c r="L31" s="149"/>
      <c r="M31" s="149"/>
      <c r="N31" s="149"/>
      <c r="O31" s="149"/>
      <c r="P31" s="149"/>
    </row>
    <row r="32" spans="1:16" ht="41.25" customHeight="1">
      <c r="A32" s="146"/>
      <c r="B32" s="138"/>
      <c r="C32" s="13">
        <v>43</v>
      </c>
      <c r="D32" s="20" t="s">
        <v>20</v>
      </c>
      <c r="E32" s="149"/>
      <c r="F32" s="159"/>
      <c r="G32" s="208"/>
      <c r="H32" s="159"/>
      <c r="I32" s="159"/>
      <c r="J32" s="159"/>
      <c r="K32" s="123"/>
      <c r="L32" s="149"/>
      <c r="M32" s="149"/>
      <c r="N32" s="149"/>
      <c r="O32" s="149"/>
      <c r="P32" s="149"/>
    </row>
    <row r="33" spans="1:16" ht="41.25" customHeight="1">
      <c r="A33" s="146"/>
      <c r="B33" s="139"/>
      <c r="C33" s="13">
        <v>44</v>
      </c>
      <c r="D33" s="20" t="s">
        <v>21</v>
      </c>
      <c r="E33" s="149"/>
      <c r="F33" s="159"/>
      <c r="G33" s="209"/>
      <c r="H33" s="159"/>
      <c r="I33" s="159"/>
      <c r="J33" s="159"/>
      <c r="K33" s="124"/>
      <c r="L33" s="149"/>
      <c r="M33" s="149"/>
      <c r="N33" s="149"/>
      <c r="O33" s="149"/>
      <c r="P33" s="149"/>
    </row>
    <row r="34" spans="1:16" ht="40.5" customHeight="1">
      <c r="A34" s="146"/>
      <c r="B34" s="138" t="s">
        <v>789</v>
      </c>
      <c r="C34" s="13">
        <v>45</v>
      </c>
      <c r="D34" s="21" t="s">
        <v>22</v>
      </c>
      <c r="E34" s="150" t="s">
        <v>45</v>
      </c>
      <c r="F34" s="160">
        <v>1</v>
      </c>
      <c r="G34" s="210">
        <v>3</v>
      </c>
      <c r="H34" s="160">
        <v>2</v>
      </c>
      <c r="I34" s="160">
        <v>2</v>
      </c>
      <c r="J34" s="160">
        <v>1</v>
      </c>
      <c r="K34" s="127">
        <f>AVERAGE(F34:J37)</f>
        <v>1.8</v>
      </c>
      <c r="L34" s="150" t="s">
        <v>197</v>
      </c>
      <c r="M34" s="150" t="s">
        <v>351</v>
      </c>
      <c r="N34" s="150"/>
      <c r="O34" s="150" t="s">
        <v>534</v>
      </c>
      <c r="P34" s="150" t="s">
        <v>671</v>
      </c>
    </row>
    <row r="35" spans="1:16" ht="31.5" customHeight="1">
      <c r="A35" s="146"/>
      <c r="B35" s="138"/>
      <c r="C35" s="13">
        <v>46</v>
      </c>
      <c r="D35" s="21" t="s">
        <v>23</v>
      </c>
      <c r="E35" s="150"/>
      <c r="F35" s="160"/>
      <c r="G35" s="211"/>
      <c r="H35" s="160"/>
      <c r="I35" s="160"/>
      <c r="J35" s="160"/>
      <c r="K35" s="128"/>
      <c r="L35" s="150"/>
      <c r="M35" s="150"/>
      <c r="N35" s="150"/>
      <c r="O35" s="150"/>
      <c r="P35" s="150"/>
    </row>
    <row r="36" spans="1:16" ht="50.25" customHeight="1">
      <c r="A36" s="146"/>
      <c r="B36" s="138"/>
      <c r="C36" s="13">
        <v>49</v>
      </c>
      <c r="D36" s="21" t="s">
        <v>26</v>
      </c>
      <c r="E36" s="150"/>
      <c r="F36" s="160"/>
      <c r="G36" s="211"/>
      <c r="H36" s="160"/>
      <c r="I36" s="160"/>
      <c r="J36" s="160"/>
      <c r="K36" s="128"/>
      <c r="L36" s="150"/>
      <c r="M36" s="150"/>
      <c r="N36" s="150"/>
      <c r="O36" s="150"/>
      <c r="P36" s="150"/>
    </row>
    <row r="37" spans="1:16" ht="64.5" customHeight="1" thickBot="1">
      <c r="A37" s="147"/>
      <c r="B37" s="141"/>
      <c r="C37" s="32">
        <v>51</v>
      </c>
      <c r="D37" s="39" t="s">
        <v>27</v>
      </c>
      <c r="E37" s="151"/>
      <c r="F37" s="161"/>
      <c r="G37" s="212"/>
      <c r="H37" s="161"/>
      <c r="I37" s="161"/>
      <c r="J37" s="161"/>
      <c r="K37" s="129"/>
      <c r="L37" s="151"/>
      <c r="M37" s="151"/>
      <c r="N37" s="151"/>
      <c r="O37" s="151"/>
      <c r="P37" s="151"/>
    </row>
    <row r="38" spans="1:16" ht="84.75" customHeight="1">
      <c r="A38" s="146" t="s">
        <v>37</v>
      </c>
      <c r="B38" s="9"/>
      <c r="C38" s="35">
        <v>52</v>
      </c>
      <c r="D38" s="36" t="s">
        <v>28</v>
      </c>
      <c r="E38" s="36" t="s">
        <v>36</v>
      </c>
      <c r="F38" s="153" t="s">
        <v>198</v>
      </c>
      <c r="G38" s="204" t="s">
        <v>354</v>
      </c>
      <c r="H38" s="153" t="s">
        <v>64</v>
      </c>
      <c r="I38" s="153" t="s">
        <v>535</v>
      </c>
      <c r="J38" s="153" t="s">
        <v>672</v>
      </c>
      <c r="L38" s="178"/>
      <c r="M38" s="178" t="s">
        <v>353</v>
      </c>
      <c r="N38" s="178"/>
      <c r="O38" s="178" t="s">
        <v>535</v>
      </c>
      <c r="P38" s="178" t="s">
        <v>49</v>
      </c>
    </row>
    <row r="39" spans="1:16" ht="132" customHeight="1">
      <c r="A39" s="146"/>
      <c r="B39" s="6"/>
      <c r="C39" s="13">
        <v>54</v>
      </c>
      <c r="D39" s="22" t="s">
        <v>30</v>
      </c>
      <c r="E39" s="22" t="s">
        <v>52</v>
      </c>
      <c r="F39" s="154"/>
      <c r="G39" s="205"/>
      <c r="H39" s="154"/>
      <c r="I39" s="154"/>
      <c r="J39" s="154"/>
      <c r="L39" s="179"/>
      <c r="M39" s="179"/>
      <c r="N39" s="179"/>
      <c r="O39" s="179"/>
      <c r="P39" s="179"/>
    </row>
    <row r="40" spans="1:16" ht="75.75" customHeight="1">
      <c r="A40" s="146"/>
      <c r="B40" s="6"/>
      <c r="C40" s="13">
        <v>55</v>
      </c>
      <c r="D40" s="22" t="s">
        <v>31</v>
      </c>
      <c r="E40" s="22" t="s">
        <v>34</v>
      </c>
      <c r="F40" s="154"/>
      <c r="G40" s="205"/>
      <c r="H40" s="154"/>
      <c r="I40" s="154"/>
      <c r="J40" s="154"/>
      <c r="L40" s="179"/>
      <c r="M40" s="179"/>
      <c r="N40" s="179"/>
      <c r="O40" s="179"/>
      <c r="P40" s="179"/>
    </row>
    <row r="41" spans="1:16" s="7" customFormat="1" ht="118.5" customHeight="1">
      <c r="A41" s="146"/>
      <c r="B41" s="6"/>
      <c r="C41" s="13">
        <v>56</v>
      </c>
      <c r="D41" s="23" t="s">
        <v>39</v>
      </c>
      <c r="E41" s="22" t="s">
        <v>40</v>
      </c>
      <c r="F41" s="154"/>
      <c r="G41" s="205"/>
      <c r="H41" s="154"/>
      <c r="I41" s="154"/>
      <c r="J41" s="154"/>
      <c r="L41" s="179"/>
      <c r="M41" s="179"/>
      <c r="N41" s="179"/>
      <c r="O41" s="179"/>
      <c r="P41" s="179"/>
    </row>
    <row r="42" spans="1:16" ht="100.5" customHeight="1">
      <c r="A42" s="146"/>
      <c r="B42" s="9"/>
      <c r="C42" s="13">
        <v>57</v>
      </c>
      <c r="D42" s="22" t="s">
        <v>32</v>
      </c>
      <c r="E42" s="22" t="s">
        <v>41</v>
      </c>
      <c r="F42" s="154"/>
      <c r="G42" s="205"/>
      <c r="H42" s="154"/>
      <c r="I42" s="154"/>
      <c r="J42" s="154"/>
      <c r="L42" s="179"/>
      <c r="M42" s="179"/>
      <c r="N42" s="179"/>
      <c r="O42" s="179"/>
      <c r="P42" s="179"/>
    </row>
    <row r="43" spans="1:16" ht="73.5" customHeight="1" thickBot="1">
      <c r="A43" s="147"/>
      <c r="B43" s="11"/>
      <c r="C43" s="32">
        <v>37</v>
      </c>
      <c r="D43" s="33" t="s">
        <v>14</v>
      </c>
      <c r="E43" s="34" t="s">
        <v>38</v>
      </c>
      <c r="F43" s="155"/>
      <c r="G43" s="206"/>
      <c r="H43" s="155"/>
      <c r="I43" s="155"/>
      <c r="J43" s="155"/>
      <c r="L43" s="180"/>
      <c r="M43" s="180"/>
      <c r="N43" s="180"/>
      <c r="O43" s="180"/>
      <c r="P43" s="180"/>
    </row>
    <row r="44" spans="13:16" ht="15.75">
      <c r="M44" s="4"/>
      <c r="N44" s="4"/>
      <c r="O44" s="4"/>
      <c r="P44" s="4"/>
    </row>
  </sheetData>
  <sheetProtection/>
  <mergeCells count="120">
    <mergeCell ref="A38:A43"/>
    <mergeCell ref="L38:L43"/>
    <mergeCell ref="F38:F43"/>
    <mergeCell ref="A30:A37"/>
    <mergeCell ref="B30:B33"/>
    <mergeCell ref="E30:E33"/>
    <mergeCell ref="L30:L33"/>
    <mergeCell ref="F30:F33"/>
    <mergeCell ref="B34:B37"/>
    <mergeCell ref="E34:E37"/>
    <mergeCell ref="L34:L37"/>
    <mergeCell ref="F34:F37"/>
    <mergeCell ref="G30:G33"/>
    <mergeCell ref="G34:G37"/>
    <mergeCell ref="G38:G43"/>
    <mergeCell ref="H30:H33"/>
    <mergeCell ref="A20:A29"/>
    <mergeCell ref="B20:B23"/>
    <mergeCell ref="E20:E23"/>
    <mergeCell ref="L20:L23"/>
    <mergeCell ref="F20:F23"/>
    <mergeCell ref="B24:B29"/>
    <mergeCell ref="E24:E29"/>
    <mergeCell ref="L24:L29"/>
    <mergeCell ref="F24:F29"/>
    <mergeCell ref="G20:G23"/>
    <mergeCell ref="G24:G29"/>
    <mergeCell ref="C6:D6"/>
    <mergeCell ref="A7:A13"/>
    <mergeCell ref="B7:B11"/>
    <mergeCell ref="E7:E11"/>
    <mergeCell ref="L7:L11"/>
    <mergeCell ref="A14:A19"/>
    <mergeCell ref="B14:B16"/>
    <mergeCell ref="E14:E16"/>
    <mergeCell ref="L14:L16"/>
    <mergeCell ref="F14:F16"/>
    <mergeCell ref="B17:B19"/>
    <mergeCell ref="E17:E19"/>
    <mergeCell ref="L17:L19"/>
    <mergeCell ref="F17:F19"/>
    <mergeCell ref="G14:G16"/>
    <mergeCell ref="G17:G19"/>
    <mergeCell ref="F7:F11"/>
    <mergeCell ref="B12:B13"/>
    <mergeCell ref="E12:E13"/>
    <mergeCell ref="L12:L13"/>
    <mergeCell ref="F12:F13"/>
    <mergeCell ref="G7:G11"/>
    <mergeCell ref="G12:G13"/>
    <mergeCell ref="H7:H11"/>
    <mergeCell ref="N12:N13"/>
    <mergeCell ref="H12:H13"/>
    <mergeCell ref="N14:N16"/>
    <mergeCell ref="H14:H16"/>
    <mergeCell ref="N17:N19"/>
    <mergeCell ref="H17:H19"/>
    <mergeCell ref="N20:N23"/>
    <mergeCell ref="H20:H23"/>
    <mergeCell ref="I7:I11"/>
    <mergeCell ref="I12:I13"/>
    <mergeCell ref="I14:I16"/>
    <mergeCell ref="H34:H37"/>
    <mergeCell ref="N38:N43"/>
    <mergeCell ref="H38:H43"/>
    <mergeCell ref="O7:O11"/>
    <mergeCell ref="O17:O19"/>
    <mergeCell ref="O30:O33"/>
    <mergeCell ref="M38:M43"/>
    <mergeCell ref="I30:I33"/>
    <mergeCell ref="O34:O37"/>
    <mergeCell ref="I34:I37"/>
    <mergeCell ref="O38:O43"/>
    <mergeCell ref="I38:I43"/>
    <mergeCell ref="I17:I19"/>
    <mergeCell ref="O20:O23"/>
    <mergeCell ref="I20:I23"/>
    <mergeCell ref="O24:O29"/>
    <mergeCell ref="I24:I29"/>
    <mergeCell ref="M7:M11"/>
    <mergeCell ref="M12:M13"/>
    <mergeCell ref="N24:N29"/>
    <mergeCell ref="H24:H29"/>
    <mergeCell ref="N30:N33"/>
    <mergeCell ref="M14:M16"/>
    <mergeCell ref="M17:M19"/>
    <mergeCell ref="P7:P11"/>
    <mergeCell ref="J7:J11"/>
    <mergeCell ref="P12:P13"/>
    <mergeCell ref="J12:J13"/>
    <mergeCell ref="P14:P16"/>
    <mergeCell ref="J14:J16"/>
    <mergeCell ref="K7:K11"/>
    <mergeCell ref="K12:K13"/>
    <mergeCell ref="K14:K16"/>
    <mergeCell ref="O12:O13"/>
    <mergeCell ref="O14:O16"/>
    <mergeCell ref="N7:N11"/>
    <mergeCell ref="P30:P33"/>
    <mergeCell ref="J30:J33"/>
    <mergeCell ref="P34:P37"/>
    <mergeCell ref="J34:J37"/>
    <mergeCell ref="P38:P43"/>
    <mergeCell ref="J38:J43"/>
    <mergeCell ref="K30:K33"/>
    <mergeCell ref="K34:K37"/>
    <mergeCell ref="P17:P19"/>
    <mergeCell ref="J17:J19"/>
    <mergeCell ref="P20:P23"/>
    <mergeCell ref="J20:J23"/>
    <mergeCell ref="P24:P29"/>
    <mergeCell ref="J24:J29"/>
    <mergeCell ref="K17:K19"/>
    <mergeCell ref="K20:K23"/>
    <mergeCell ref="K24:K29"/>
    <mergeCell ref="M34:M37"/>
    <mergeCell ref="N34:N37"/>
    <mergeCell ref="M20:M23"/>
    <mergeCell ref="M24:M29"/>
    <mergeCell ref="M30:M33"/>
  </mergeCells>
  <hyperlinks>
    <hyperlink ref="D41" r:id="rId1" display="https://www.oregonmetro.gov/sites/default/files/2014/05/21/062010_regional_transportation_system_management_operations_plan_executive_summary.pdf"/>
  </hyperlinks>
  <printOptions/>
  <pageMargins left="0.7" right="0.7" top="0.45" bottom="0.43" header="0.3" footer="0.3"/>
  <pageSetup fitToHeight="0" fitToWidth="1" horizontalDpi="600" verticalDpi="600" orientation="landscape" paperSize="17"/>
  <rowBreaks count="4" manualBreakCount="4">
    <brk id="13" max="6" man="1"/>
    <brk id="19" max="6" man="1"/>
    <brk id="29" max="6" man="1"/>
    <brk id="37" max="6" man="1"/>
  </rowBreaks>
</worksheet>
</file>

<file path=xl/worksheets/sheet14.xml><?xml version="1.0" encoding="utf-8"?>
<worksheet xmlns="http://schemas.openxmlformats.org/spreadsheetml/2006/main" xmlns:r="http://schemas.openxmlformats.org/officeDocument/2006/relationships">
  <sheetPr>
    <pageSetUpPr fitToPage="1"/>
  </sheetPr>
  <dimension ref="A1:P43"/>
  <sheetViews>
    <sheetView zoomScale="60" zoomScaleNormal="60"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8.8515625" defaultRowHeight="15"/>
  <cols>
    <col min="1" max="1" width="4.28125" style="53" customWidth="1"/>
    <col min="2" max="2" width="4.28125" style="3" customWidth="1"/>
    <col min="3" max="3" width="3.421875" style="0" bestFit="1" customWidth="1"/>
    <col min="4" max="4" width="53.7109375" style="0" customWidth="1"/>
    <col min="5" max="5" width="59.421875" style="0" customWidth="1"/>
    <col min="6" max="11" width="8.7109375" style="0" customWidth="1"/>
    <col min="12" max="16" width="15.7109375" style="0" customWidth="1"/>
  </cols>
  <sheetData>
    <row r="1" spans="1:6" ht="19.5" customHeight="1">
      <c r="A1" s="28" t="s">
        <v>792</v>
      </c>
      <c r="B1" s="12"/>
      <c r="C1" s="8"/>
      <c r="D1" s="8"/>
      <c r="E1" s="31" t="s">
        <v>56</v>
      </c>
      <c r="F1" s="50">
        <v>3</v>
      </c>
    </row>
    <row r="2" spans="1:6" ht="19.5" customHeight="1">
      <c r="A2" s="29" t="s">
        <v>71</v>
      </c>
      <c r="B2" s="9"/>
      <c r="C2" s="7"/>
      <c r="D2" s="7"/>
      <c r="E2" s="30" t="s">
        <v>55</v>
      </c>
      <c r="F2" s="51">
        <v>2</v>
      </c>
    </row>
    <row r="3" spans="1:6" ht="19.5" customHeight="1">
      <c r="A3" s="52"/>
      <c r="B3" s="9"/>
      <c r="C3" s="7"/>
      <c r="D3" s="7"/>
      <c r="E3" s="30" t="s">
        <v>53</v>
      </c>
      <c r="F3" s="51">
        <v>1</v>
      </c>
    </row>
    <row r="4" spans="1:6" ht="19.5" customHeight="1">
      <c r="A4" s="52"/>
      <c r="B4" s="10"/>
      <c r="C4" s="10"/>
      <c r="D4" s="10"/>
      <c r="E4" s="30" t="s">
        <v>54</v>
      </c>
      <c r="F4" s="51">
        <v>0</v>
      </c>
    </row>
    <row r="5" spans="1:6" ht="19.5" customHeight="1">
      <c r="A5" s="52"/>
      <c r="B5" s="10"/>
      <c r="C5" s="10"/>
      <c r="D5" s="10"/>
      <c r="E5" s="30" t="s">
        <v>6</v>
      </c>
      <c r="F5" s="49">
        <v>-1</v>
      </c>
    </row>
    <row r="6" spans="1:16" ht="30" customHeight="1" thickBot="1">
      <c r="A6" s="52"/>
      <c r="B6" s="9"/>
      <c r="C6" s="136" t="s">
        <v>7</v>
      </c>
      <c r="D6" s="136"/>
      <c r="E6" s="45" t="s">
        <v>33</v>
      </c>
      <c r="F6" s="46" t="s">
        <v>345</v>
      </c>
      <c r="G6" s="46" t="s">
        <v>344</v>
      </c>
      <c r="H6" s="46" t="s">
        <v>451</v>
      </c>
      <c r="I6" s="46" t="s">
        <v>462</v>
      </c>
      <c r="J6" s="46" t="s">
        <v>590</v>
      </c>
      <c r="K6" s="46" t="s">
        <v>787</v>
      </c>
      <c r="L6" s="45" t="s">
        <v>345</v>
      </c>
      <c r="M6" s="68" t="s">
        <v>344</v>
      </c>
      <c r="N6" s="68" t="s">
        <v>451</v>
      </c>
      <c r="O6" s="68" t="s">
        <v>462</v>
      </c>
      <c r="P6" s="68" t="s">
        <v>590</v>
      </c>
    </row>
    <row r="7" spans="1:16" ht="38.25" customHeight="1">
      <c r="A7" s="152" t="s">
        <v>1</v>
      </c>
      <c r="B7" s="137" t="s">
        <v>788</v>
      </c>
      <c r="C7" s="37">
        <v>29</v>
      </c>
      <c r="D7" s="47" t="s">
        <v>8</v>
      </c>
      <c r="E7" s="142" t="s">
        <v>43</v>
      </c>
      <c r="F7" s="120">
        <v>3</v>
      </c>
      <c r="G7" s="120">
        <v>2</v>
      </c>
      <c r="H7" s="120">
        <v>2</v>
      </c>
      <c r="I7" s="120">
        <v>2</v>
      </c>
      <c r="J7" s="120">
        <v>3</v>
      </c>
      <c r="K7" s="120">
        <f>AVERAGE(F7:J11)</f>
        <v>2.4</v>
      </c>
      <c r="L7" s="142" t="s">
        <v>178</v>
      </c>
      <c r="M7" s="142" t="s">
        <v>355</v>
      </c>
      <c r="N7" s="142"/>
      <c r="O7" s="142" t="s">
        <v>536</v>
      </c>
      <c r="P7" s="142" t="s">
        <v>673</v>
      </c>
    </row>
    <row r="8" spans="1:16" ht="72.75" customHeight="1">
      <c r="A8" s="146"/>
      <c r="B8" s="138"/>
      <c r="C8" s="13">
        <v>30</v>
      </c>
      <c r="D8" s="14" t="s">
        <v>9</v>
      </c>
      <c r="E8" s="143"/>
      <c r="F8" s="121"/>
      <c r="G8" s="121"/>
      <c r="H8" s="121"/>
      <c r="I8" s="121"/>
      <c r="J8" s="121"/>
      <c r="K8" s="121"/>
      <c r="L8" s="143"/>
      <c r="M8" s="143"/>
      <c r="N8" s="143"/>
      <c r="O8" s="143"/>
      <c r="P8" s="143"/>
    </row>
    <row r="9" spans="1:16" ht="63.75" customHeight="1">
      <c r="A9" s="146"/>
      <c r="B9" s="138"/>
      <c r="C9" s="13">
        <v>32</v>
      </c>
      <c r="D9" s="14" t="s">
        <v>10</v>
      </c>
      <c r="E9" s="143"/>
      <c r="F9" s="121"/>
      <c r="G9" s="121"/>
      <c r="H9" s="121"/>
      <c r="I9" s="121"/>
      <c r="J9" s="121"/>
      <c r="K9" s="121"/>
      <c r="L9" s="143"/>
      <c r="M9" s="143"/>
      <c r="N9" s="143"/>
      <c r="O9" s="143"/>
      <c r="P9" s="143"/>
    </row>
    <row r="10" spans="1:16" ht="42" customHeight="1">
      <c r="A10" s="146"/>
      <c r="B10" s="138"/>
      <c r="C10" s="13">
        <v>39</v>
      </c>
      <c r="D10" s="14" t="s">
        <v>16</v>
      </c>
      <c r="E10" s="143"/>
      <c r="F10" s="121"/>
      <c r="G10" s="121"/>
      <c r="H10" s="121"/>
      <c r="I10" s="121"/>
      <c r="J10" s="121"/>
      <c r="K10" s="121"/>
      <c r="L10" s="143"/>
      <c r="M10" s="143"/>
      <c r="N10" s="143"/>
      <c r="O10" s="143"/>
      <c r="P10" s="143"/>
    </row>
    <row r="11" spans="1:16" ht="65.25" customHeight="1">
      <c r="A11" s="146"/>
      <c r="B11" s="139"/>
      <c r="C11" s="13">
        <v>40</v>
      </c>
      <c r="D11" s="14" t="s">
        <v>17</v>
      </c>
      <c r="E11" s="143"/>
      <c r="F11" s="121"/>
      <c r="G11" s="121"/>
      <c r="H11" s="121"/>
      <c r="I11" s="121"/>
      <c r="J11" s="121"/>
      <c r="K11" s="121"/>
      <c r="L11" s="143"/>
      <c r="M11" s="143"/>
      <c r="N11" s="143"/>
      <c r="O11" s="143"/>
      <c r="P11" s="143"/>
    </row>
    <row r="12" spans="1:16" ht="54.75" customHeight="1">
      <c r="A12" s="146"/>
      <c r="B12" s="140" t="s">
        <v>789</v>
      </c>
      <c r="C12" s="13">
        <v>38</v>
      </c>
      <c r="D12" s="15" t="s">
        <v>15</v>
      </c>
      <c r="E12" s="101" t="s">
        <v>44</v>
      </c>
      <c r="F12" s="168">
        <v>2</v>
      </c>
      <c r="G12" s="168">
        <v>1</v>
      </c>
      <c r="H12" s="168">
        <v>2</v>
      </c>
      <c r="I12" s="168">
        <v>2</v>
      </c>
      <c r="J12" s="168">
        <v>2</v>
      </c>
      <c r="K12" s="103">
        <f>AVERAGE(F12:J13)</f>
        <v>1.8</v>
      </c>
      <c r="L12" s="101" t="s">
        <v>181</v>
      </c>
      <c r="M12" s="101" t="s">
        <v>356</v>
      </c>
      <c r="N12" s="101"/>
      <c r="O12" s="101" t="s">
        <v>537</v>
      </c>
      <c r="P12" s="101" t="s">
        <v>674</v>
      </c>
    </row>
    <row r="13" spans="1:16" ht="73.5" customHeight="1" thickBot="1">
      <c r="A13" s="147"/>
      <c r="B13" s="141"/>
      <c r="C13" s="32">
        <v>40</v>
      </c>
      <c r="D13" s="48" t="s">
        <v>17</v>
      </c>
      <c r="E13" s="102"/>
      <c r="F13" s="169"/>
      <c r="G13" s="169"/>
      <c r="H13" s="169"/>
      <c r="I13" s="169"/>
      <c r="J13" s="169"/>
      <c r="K13" s="104"/>
      <c r="L13" s="102"/>
      <c r="M13" s="102"/>
      <c r="N13" s="102"/>
      <c r="O13" s="102"/>
      <c r="P13" s="102"/>
    </row>
    <row r="14" spans="1:16" ht="48" customHeight="1">
      <c r="A14" s="152" t="s">
        <v>0</v>
      </c>
      <c r="B14" s="137" t="s">
        <v>788</v>
      </c>
      <c r="C14" s="37">
        <v>33</v>
      </c>
      <c r="D14" s="43" t="s">
        <v>11</v>
      </c>
      <c r="E14" s="144" t="s">
        <v>50</v>
      </c>
      <c r="F14" s="166">
        <v>2</v>
      </c>
      <c r="G14" s="166">
        <v>2</v>
      </c>
      <c r="H14" s="166">
        <v>1</v>
      </c>
      <c r="I14" s="166">
        <v>2</v>
      </c>
      <c r="J14" s="166">
        <v>1</v>
      </c>
      <c r="K14" s="107">
        <f>AVERAGE(F14:J16)</f>
        <v>1.6</v>
      </c>
      <c r="L14" s="144" t="s">
        <v>182</v>
      </c>
      <c r="M14" s="144" t="s">
        <v>357</v>
      </c>
      <c r="N14" s="144"/>
      <c r="O14" s="144"/>
      <c r="P14" s="144" t="s">
        <v>675</v>
      </c>
    </row>
    <row r="15" spans="1:16" ht="45.75" customHeight="1">
      <c r="A15" s="146"/>
      <c r="B15" s="138"/>
      <c r="C15" s="13">
        <v>34</v>
      </c>
      <c r="D15" s="16" t="s">
        <v>35</v>
      </c>
      <c r="E15" s="145"/>
      <c r="F15" s="167"/>
      <c r="G15" s="167"/>
      <c r="H15" s="167"/>
      <c r="I15" s="167"/>
      <c r="J15" s="167"/>
      <c r="K15" s="108"/>
      <c r="L15" s="145"/>
      <c r="M15" s="145"/>
      <c r="N15" s="145"/>
      <c r="O15" s="145"/>
      <c r="P15" s="145"/>
    </row>
    <row r="16" spans="1:16" ht="59.25" customHeight="1">
      <c r="A16" s="146"/>
      <c r="B16" s="139"/>
      <c r="C16" s="13">
        <v>35</v>
      </c>
      <c r="D16" s="16" t="s">
        <v>12</v>
      </c>
      <c r="E16" s="145"/>
      <c r="F16" s="167"/>
      <c r="G16" s="167"/>
      <c r="H16" s="167"/>
      <c r="I16" s="167"/>
      <c r="J16" s="167"/>
      <c r="K16" s="109"/>
      <c r="L16" s="145"/>
      <c r="M16" s="145"/>
      <c r="N16" s="145"/>
      <c r="O16" s="145"/>
      <c r="P16" s="145"/>
    </row>
    <row r="17" spans="1:16" ht="43.5" customHeight="1">
      <c r="A17" s="146"/>
      <c r="B17" s="140" t="s">
        <v>789</v>
      </c>
      <c r="C17" s="13">
        <v>34</v>
      </c>
      <c r="D17" s="17" t="s">
        <v>35</v>
      </c>
      <c r="E17" s="172" t="s">
        <v>51</v>
      </c>
      <c r="F17" s="164">
        <v>2</v>
      </c>
      <c r="G17" s="164">
        <v>1</v>
      </c>
      <c r="H17" s="164">
        <v>1</v>
      </c>
      <c r="I17" s="164">
        <v>2</v>
      </c>
      <c r="J17" s="164">
        <v>1</v>
      </c>
      <c r="K17" s="88">
        <f>AVERAGE(F17:J19)</f>
        <v>1.4</v>
      </c>
      <c r="L17" s="172"/>
      <c r="M17" s="172" t="s">
        <v>358</v>
      </c>
      <c r="N17" s="172"/>
      <c r="O17" s="172"/>
      <c r="P17" s="172" t="s">
        <v>676</v>
      </c>
    </row>
    <row r="18" spans="1:16" ht="57.75" customHeight="1">
      <c r="A18" s="146"/>
      <c r="B18" s="138"/>
      <c r="C18" s="13">
        <v>36</v>
      </c>
      <c r="D18" s="17" t="s">
        <v>13</v>
      </c>
      <c r="E18" s="172"/>
      <c r="F18" s="164"/>
      <c r="G18" s="164"/>
      <c r="H18" s="164"/>
      <c r="I18" s="164"/>
      <c r="J18" s="164"/>
      <c r="K18" s="89"/>
      <c r="L18" s="172"/>
      <c r="M18" s="172"/>
      <c r="N18" s="172"/>
      <c r="O18" s="172"/>
      <c r="P18" s="172"/>
    </row>
    <row r="19" spans="1:16" ht="48.75" customHeight="1" thickBot="1">
      <c r="A19" s="147"/>
      <c r="B19" s="141"/>
      <c r="C19" s="32">
        <v>52</v>
      </c>
      <c r="D19" s="44" t="s">
        <v>28</v>
      </c>
      <c r="E19" s="173"/>
      <c r="F19" s="165"/>
      <c r="G19" s="165"/>
      <c r="H19" s="165"/>
      <c r="I19" s="165"/>
      <c r="J19" s="165"/>
      <c r="K19" s="90"/>
      <c r="L19" s="173"/>
      <c r="M19" s="173"/>
      <c r="N19" s="173"/>
      <c r="O19" s="173"/>
      <c r="P19" s="173"/>
    </row>
    <row r="20" spans="1:16" ht="60" customHeight="1">
      <c r="A20" s="152" t="s">
        <v>2</v>
      </c>
      <c r="B20" s="137" t="s">
        <v>788</v>
      </c>
      <c r="C20" s="37">
        <v>32</v>
      </c>
      <c r="D20" s="40" t="s">
        <v>10</v>
      </c>
      <c r="E20" s="174" t="s">
        <v>47</v>
      </c>
      <c r="F20" s="162">
        <v>1</v>
      </c>
      <c r="G20" s="162">
        <v>1</v>
      </c>
      <c r="H20" s="162">
        <v>2</v>
      </c>
      <c r="I20" s="162">
        <v>1</v>
      </c>
      <c r="J20" s="162">
        <v>1</v>
      </c>
      <c r="K20" s="93">
        <f>AVERAGE(F20:J23)</f>
        <v>1.2</v>
      </c>
      <c r="L20" s="174" t="s">
        <v>180</v>
      </c>
      <c r="M20" s="174"/>
      <c r="N20" s="174"/>
      <c r="O20" s="174" t="s">
        <v>538</v>
      </c>
      <c r="P20" s="174" t="s">
        <v>677</v>
      </c>
    </row>
    <row r="21" spans="1:16" ht="31.5">
      <c r="A21" s="146"/>
      <c r="B21" s="138"/>
      <c r="C21" s="13">
        <v>41</v>
      </c>
      <c r="D21" s="18" t="s">
        <v>18</v>
      </c>
      <c r="E21" s="175"/>
      <c r="F21" s="163"/>
      <c r="G21" s="163"/>
      <c r="H21" s="163"/>
      <c r="I21" s="163"/>
      <c r="J21" s="163"/>
      <c r="K21" s="94"/>
      <c r="L21" s="175"/>
      <c r="M21" s="175"/>
      <c r="N21" s="175"/>
      <c r="O21" s="175"/>
      <c r="P21" s="175"/>
    </row>
    <row r="22" spans="1:16" ht="31.5">
      <c r="A22" s="146"/>
      <c r="B22" s="138"/>
      <c r="C22" s="13">
        <v>47</v>
      </c>
      <c r="D22" s="18" t="s">
        <v>24</v>
      </c>
      <c r="E22" s="175"/>
      <c r="F22" s="163"/>
      <c r="G22" s="163"/>
      <c r="H22" s="163"/>
      <c r="I22" s="163"/>
      <c r="J22" s="163"/>
      <c r="K22" s="94"/>
      <c r="L22" s="175"/>
      <c r="M22" s="175"/>
      <c r="N22" s="175"/>
      <c r="O22" s="175"/>
      <c r="P22" s="175"/>
    </row>
    <row r="23" spans="1:16" ht="31.5">
      <c r="A23" s="146"/>
      <c r="B23" s="139"/>
      <c r="C23" s="13">
        <v>48</v>
      </c>
      <c r="D23" s="18" t="s">
        <v>25</v>
      </c>
      <c r="E23" s="175"/>
      <c r="F23" s="163"/>
      <c r="G23" s="163"/>
      <c r="H23" s="163"/>
      <c r="I23" s="163"/>
      <c r="J23" s="163"/>
      <c r="K23" s="95"/>
      <c r="L23" s="175"/>
      <c r="M23" s="175"/>
      <c r="N23" s="175"/>
      <c r="O23" s="175"/>
      <c r="P23" s="175"/>
    </row>
    <row r="24" spans="1:16" ht="55.5" customHeight="1">
      <c r="A24" s="146"/>
      <c r="B24" s="138" t="s">
        <v>789</v>
      </c>
      <c r="C24" s="13">
        <v>42</v>
      </c>
      <c r="D24" s="19" t="s">
        <v>19</v>
      </c>
      <c r="E24" s="176" t="s">
        <v>48</v>
      </c>
      <c r="F24" s="156">
        <v>3</v>
      </c>
      <c r="G24" s="156">
        <v>1</v>
      </c>
      <c r="H24" s="156">
        <v>2</v>
      </c>
      <c r="I24" s="156">
        <v>1</v>
      </c>
      <c r="J24" s="156">
        <v>2</v>
      </c>
      <c r="K24" s="98">
        <f>AVERAGE(F24:J29)</f>
        <v>1.8</v>
      </c>
      <c r="L24" s="176" t="s">
        <v>179</v>
      </c>
      <c r="M24" s="176"/>
      <c r="N24" s="176"/>
      <c r="O24" s="176" t="s">
        <v>539</v>
      </c>
      <c r="P24" s="176" t="s">
        <v>678</v>
      </c>
    </row>
    <row r="25" spans="1:16" ht="39.75" customHeight="1">
      <c r="A25" s="146"/>
      <c r="B25" s="138"/>
      <c r="C25" s="13">
        <v>43</v>
      </c>
      <c r="D25" s="19" t="s">
        <v>20</v>
      </c>
      <c r="E25" s="176"/>
      <c r="F25" s="156"/>
      <c r="G25" s="156"/>
      <c r="H25" s="156"/>
      <c r="I25" s="156"/>
      <c r="J25" s="156"/>
      <c r="K25" s="99"/>
      <c r="L25" s="176"/>
      <c r="M25" s="176"/>
      <c r="N25" s="176"/>
      <c r="O25" s="176"/>
      <c r="P25" s="176"/>
    </row>
    <row r="26" spans="1:16" ht="42.75" customHeight="1">
      <c r="A26" s="146"/>
      <c r="B26" s="138"/>
      <c r="C26" s="13">
        <v>44</v>
      </c>
      <c r="D26" s="19" t="s">
        <v>21</v>
      </c>
      <c r="E26" s="176"/>
      <c r="F26" s="156"/>
      <c r="G26" s="156"/>
      <c r="H26" s="156"/>
      <c r="I26" s="156"/>
      <c r="J26" s="156"/>
      <c r="K26" s="99"/>
      <c r="L26" s="176"/>
      <c r="M26" s="176"/>
      <c r="N26" s="176"/>
      <c r="O26" s="176"/>
      <c r="P26" s="176"/>
    </row>
    <row r="27" spans="1:16" ht="39.75" customHeight="1">
      <c r="A27" s="146"/>
      <c r="B27" s="138"/>
      <c r="C27" s="13">
        <v>45</v>
      </c>
      <c r="D27" s="19" t="s">
        <v>22</v>
      </c>
      <c r="E27" s="176"/>
      <c r="F27" s="156"/>
      <c r="G27" s="156"/>
      <c r="H27" s="156"/>
      <c r="I27" s="156"/>
      <c r="J27" s="156"/>
      <c r="K27" s="99"/>
      <c r="L27" s="176"/>
      <c r="M27" s="176"/>
      <c r="N27" s="176"/>
      <c r="O27" s="176"/>
      <c r="P27" s="176"/>
    </row>
    <row r="28" spans="1:16" ht="15.75">
      <c r="A28" s="146"/>
      <c r="B28" s="138"/>
      <c r="C28" s="13">
        <v>46</v>
      </c>
      <c r="D28" s="19" t="s">
        <v>23</v>
      </c>
      <c r="E28" s="176"/>
      <c r="F28" s="156"/>
      <c r="G28" s="156"/>
      <c r="H28" s="156"/>
      <c r="I28" s="156"/>
      <c r="J28" s="156"/>
      <c r="K28" s="99"/>
      <c r="L28" s="176"/>
      <c r="M28" s="176"/>
      <c r="N28" s="176"/>
      <c r="O28" s="176"/>
      <c r="P28" s="176"/>
    </row>
    <row r="29" spans="1:16" ht="39.75" customHeight="1" thickBot="1">
      <c r="A29" s="147"/>
      <c r="B29" s="141"/>
      <c r="C29" s="32">
        <v>53</v>
      </c>
      <c r="D29" s="41" t="s">
        <v>29</v>
      </c>
      <c r="E29" s="177"/>
      <c r="F29" s="157"/>
      <c r="G29" s="157"/>
      <c r="H29" s="157"/>
      <c r="I29" s="157"/>
      <c r="J29" s="157"/>
      <c r="K29" s="100"/>
      <c r="L29" s="177"/>
      <c r="M29" s="177"/>
      <c r="N29" s="177"/>
      <c r="O29" s="177"/>
      <c r="P29" s="177"/>
    </row>
    <row r="30" spans="1:16" ht="45" customHeight="1">
      <c r="A30" s="152" t="s">
        <v>3</v>
      </c>
      <c r="B30" s="137" t="s">
        <v>788</v>
      </c>
      <c r="C30" s="37">
        <v>41</v>
      </c>
      <c r="D30" s="38" t="s">
        <v>18</v>
      </c>
      <c r="E30" s="148" t="s">
        <v>46</v>
      </c>
      <c r="F30" s="158">
        <v>3</v>
      </c>
      <c r="G30" s="158">
        <v>1</v>
      </c>
      <c r="H30" s="158">
        <v>2</v>
      </c>
      <c r="I30" s="158">
        <v>1</v>
      </c>
      <c r="J30" s="158">
        <v>2</v>
      </c>
      <c r="K30" s="122">
        <f>AVERAGE(F30:J33)</f>
        <v>1.8</v>
      </c>
      <c r="L30" s="148"/>
      <c r="M30" s="148" t="s">
        <v>359</v>
      </c>
      <c r="N30" s="148"/>
      <c r="O30" s="148" t="s">
        <v>540</v>
      </c>
      <c r="P30" s="148" t="s">
        <v>679</v>
      </c>
    </row>
    <row r="31" spans="1:16" ht="50.25" customHeight="1">
      <c r="A31" s="146"/>
      <c r="B31" s="138"/>
      <c r="C31" s="13">
        <v>42</v>
      </c>
      <c r="D31" s="20" t="s">
        <v>19</v>
      </c>
      <c r="E31" s="149"/>
      <c r="F31" s="159"/>
      <c r="G31" s="159"/>
      <c r="H31" s="159"/>
      <c r="I31" s="159"/>
      <c r="J31" s="159"/>
      <c r="K31" s="123"/>
      <c r="L31" s="149"/>
      <c r="M31" s="149"/>
      <c r="N31" s="149"/>
      <c r="O31" s="149"/>
      <c r="P31" s="149"/>
    </row>
    <row r="32" spans="1:16" ht="41.25" customHeight="1">
      <c r="A32" s="146"/>
      <c r="B32" s="138"/>
      <c r="C32" s="13">
        <v>43</v>
      </c>
      <c r="D32" s="20" t="s">
        <v>20</v>
      </c>
      <c r="E32" s="149"/>
      <c r="F32" s="159"/>
      <c r="G32" s="159"/>
      <c r="H32" s="159"/>
      <c r="I32" s="159"/>
      <c r="J32" s="159"/>
      <c r="K32" s="123"/>
      <c r="L32" s="149"/>
      <c r="M32" s="149"/>
      <c r="N32" s="149"/>
      <c r="O32" s="149"/>
      <c r="P32" s="149"/>
    </row>
    <row r="33" spans="1:16" ht="41.25" customHeight="1">
      <c r="A33" s="146"/>
      <c r="B33" s="139"/>
      <c r="C33" s="13">
        <v>44</v>
      </c>
      <c r="D33" s="20" t="s">
        <v>21</v>
      </c>
      <c r="E33" s="149"/>
      <c r="F33" s="159"/>
      <c r="G33" s="159"/>
      <c r="H33" s="159"/>
      <c r="I33" s="159"/>
      <c r="J33" s="159"/>
      <c r="K33" s="124"/>
      <c r="L33" s="149"/>
      <c r="M33" s="149"/>
      <c r="N33" s="149"/>
      <c r="O33" s="149"/>
      <c r="P33" s="149"/>
    </row>
    <row r="34" spans="1:16" ht="40.5" customHeight="1">
      <c r="A34" s="146"/>
      <c r="B34" s="138" t="s">
        <v>789</v>
      </c>
      <c r="C34" s="13">
        <v>45</v>
      </c>
      <c r="D34" s="21" t="s">
        <v>22</v>
      </c>
      <c r="E34" s="150" t="s">
        <v>45</v>
      </c>
      <c r="F34" s="160">
        <v>3</v>
      </c>
      <c r="G34" s="160">
        <v>1</v>
      </c>
      <c r="H34" s="160">
        <v>2</v>
      </c>
      <c r="I34" s="160">
        <v>1</v>
      </c>
      <c r="J34" s="160">
        <v>1</v>
      </c>
      <c r="K34" s="127">
        <f>AVERAGE(F34:J37)</f>
        <v>1.6</v>
      </c>
      <c r="L34" s="150"/>
      <c r="M34" s="150" t="s">
        <v>359</v>
      </c>
      <c r="N34" s="150"/>
      <c r="O34" s="150"/>
      <c r="P34" s="150" t="s">
        <v>680</v>
      </c>
    </row>
    <row r="35" spans="1:16" ht="31.5" customHeight="1">
      <c r="A35" s="146"/>
      <c r="B35" s="138"/>
      <c r="C35" s="13">
        <v>46</v>
      </c>
      <c r="D35" s="21" t="s">
        <v>23</v>
      </c>
      <c r="E35" s="150"/>
      <c r="F35" s="160"/>
      <c r="G35" s="160"/>
      <c r="H35" s="160"/>
      <c r="I35" s="160"/>
      <c r="J35" s="160"/>
      <c r="K35" s="128"/>
      <c r="L35" s="150"/>
      <c r="M35" s="150"/>
      <c r="N35" s="150"/>
      <c r="O35" s="150"/>
      <c r="P35" s="150"/>
    </row>
    <row r="36" spans="1:16" ht="50.25" customHeight="1">
      <c r="A36" s="146"/>
      <c r="B36" s="138"/>
      <c r="C36" s="13">
        <v>49</v>
      </c>
      <c r="D36" s="21" t="s">
        <v>26</v>
      </c>
      <c r="E36" s="150"/>
      <c r="F36" s="160"/>
      <c r="G36" s="160"/>
      <c r="H36" s="160"/>
      <c r="I36" s="160"/>
      <c r="J36" s="160"/>
      <c r="K36" s="128"/>
      <c r="L36" s="150"/>
      <c r="M36" s="150"/>
      <c r="N36" s="150"/>
      <c r="O36" s="150"/>
      <c r="P36" s="150"/>
    </row>
    <row r="37" spans="1:16" ht="64.5" customHeight="1" thickBot="1">
      <c r="A37" s="147"/>
      <c r="B37" s="141"/>
      <c r="C37" s="32">
        <v>51</v>
      </c>
      <c r="D37" s="39" t="s">
        <v>27</v>
      </c>
      <c r="E37" s="151"/>
      <c r="F37" s="161"/>
      <c r="G37" s="161"/>
      <c r="H37" s="161"/>
      <c r="I37" s="161"/>
      <c r="J37" s="161"/>
      <c r="K37" s="129"/>
      <c r="L37" s="151"/>
      <c r="M37" s="151"/>
      <c r="N37" s="151"/>
      <c r="O37" s="151"/>
      <c r="P37" s="151"/>
    </row>
    <row r="38" spans="1:16" ht="84.75" customHeight="1">
      <c r="A38" s="146" t="s">
        <v>37</v>
      </c>
      <c r="B38" s="9"/>
      <c r="C38" s="35">
        <v>52</v>
      </c>
      <c r="D38" s="36" t="s">
        <v>28</v>
      </c>
      <c r="E38" s="36" t="s">
        <v>36</v>
      </c>
      <c r="F38" s="153" t="s">
        <v>176</v>
      </c>
      <c r="G38" s="153" t="s">
        <v>361</v>
      </c>
      <c r="H38" s="153" t="s">
        <v>64</v>
      </c>
      <c r="I38" s="181" t="s">
        <v>541</v>
      </c>
      <c r="J38" s="153" t="s">
        <v>682</v>
      </c>
      <c r="L38" s="178" t="s">
        <v>49</v>
      </c>
      <c r="M38" s="178" t="s">
        <v>360</v>
      </c>
      <c r="N38" s="178" t="s">
        <v>49</v>
      </c>
      <c r="O38" s="178"/>
      <c r="P38" s="178" t="s">
        <v>681</v>
      </c>
    </row>
    <row r="39" spans="1:16" ht="132" customHeight="1">
      <c r="A39" s="146"/>
      <c r="B39" s="6"/>
      <c r="C39" s="13">
        <v>54</v>
      </c>
      <c r="D39" s="22" t="s">
        <v>30</v>
      </c>
      <c r="E39" s="22" t="s">
        <v>52</v>
      </c>
      <c r="F39" s="154"/>
      <c r="G39" s="154"/>
      <c r="H39" s="154"/>
      <c r="I39" s="182"/>
      <c r="J39" s="154"/>
      <c r="L39" s="179"/>
      <c r="M39" s="179"/>
      <c r="N39" s="179"/>
      <c r="O39" s="179"/>
      <c r="P39" s="179"/>
    </row>
    <row r="40" spans="1:16" ht="75.75" customHeight="1">
      <c r="A40" s="146"/>
      <c r="B40" s="6"/>
      <c r="C40" s="13">
        <v>55</v>
      </c>
      <c r="D40" s="22" t="s">
        <v>31</v>
      </c>
      <c r="E40" s="22" t="s">
        <v>34</v>
      </c>
      <c r="F40" s="154"/>
      <c r="G40" s="154"/>
      <c r="H40" s="154"/>
      <c r="I40" s="182"/>
      <c r="J40" s="154"/>
      <c r="L40" s="179"/>
      <c r="M40" s="179"/>
      <c r="N40" s="179"/>
      <c r="O40" s="179"/>
      <c r="P40" s="179"/>
    </row>
    <row r="41" spans="1:16" s="7" customFormat="1" ht="118.5" customHeight="1">
      <c r="A41" s="146"/>
      <c r="B41" s="6"/>
      <c r="C41" s="13">
        <v>56</v>
      </c>
      <c r="D41" s="23" t="s">
        <v>39</v>
      </c>
      <c r="E41" s="22" t="s">
        <v>40</v>
      </c>
      <c r="F41" s="154"/>
      <c r="G41" s="154"/>
      <c r="H41" s="154"/>
      <c r="I41" s="182"/>
      <c r="J41" s="154"/>
      <c r="L41" s="179"/>
      <c r="M41" s="179"/>
      <c r="N41" s="179"/>
      <c r="O41" s="179"/>
      <c r="P41" s="179"/>
    </row>
    <row r="42" spans="1:16" ht="100.5" customHeight="1">
      <c r="A42" s="146"/>
      <c r="B42" s="9"/>
      <c r="C42" s="13">
        <v>57</v>
      </c>
      <c r="D42" s="22" t="s">
        <v>32</v>
      </c>
      <c r="E42" s="22" t="s">
        <v>41</v>
      </c>
      <c r="F42" s="154"/>
      <c r="G42" s="154"/>
      <c r="H42" s="154"/>
      <c r="I42" s="182"/>
      <c r="J42" s="154"/>
      <c r="L42" s="179"/>
      <c r="M42" s="179"/>
      <c r="N42" s="179"/>
      <c r="O42" s="179"/>
      <c r="P42" s="179"/>
    </row>
    <row r="43" spans="1:16" ht="73.5" customHeight="1" thickBot="1">
      <c r="A43" s="147"/>
      <c r="B43" s="11"/>
      <c r="C43" s="32">
        <v>37</v>
      </c>
      <c r="D43" s="33" t="s">
        <v>14</v>
      </c>
      <c r="E43" s="34" t="s">
        <v>38</v>
      </c>
      <c r="F43" s="155"/>
      <c r="G43" s="155"/>
      <c r="H43" s="155"/>
      <c r="I43" s="183"/>
      <c r="J43" s="155"/>
      <c r="L43" s="180"/>
      <c r="M43" s="180"/>
      <c r="N43" s="180"/>
      <c r="O43" s="180"/>
      <c r="P43" s="180"/>
    </row>
  </sheetData>
  <sheetProtection/>
  <mergeCells count="120">
    <mergeCell ref="A38:A43"/>
    <mergeCell ref="L38:L43"/>
    <mergeCell ref="F38:F43"/>
    <mergeCell ref="A30:A37"/>
    <mergeCell ref="B30:B33"/>
    <mergeCell ref="E30:E33"/>
    <mergeCell ref="L30:L33"/>
    <mergeCell ref="F30:F33"/>
    <mergeCell ref="B34:B37"/>
    <mergeCell ref="E34:E37"/>
    <mergeCell ref="L34:L37"/>
    <mergeCell ref="F34:F37"/>
    <mergeCell ref="G30:G33"/>
    <mergeCell ref="G38:G43"/>
    <mergeCell ref="A20:A29"/>
    <mergeCell ref="B20:B23"/>
    <mergeCell ref="E20:E23"/>
    <mergeCell ref="L20:L23"/>
    <mergeCell ref="F20:F23"/>
    <mergeCell ref="B24:B29"/>
    <mergeCell ref="E24:E29"/>
    <mergeCell ref="L24:L29"/>
    <mergeCell ref="F24:F29"/>
    <mergeCell ref="A14:A19"/>
    <mergeCell ref="B14:B16"/>
    <mergeCell ref="E14:E16"/>
    <mergeCell ref="L14:L16"/>
    <mergeCell ref="F14:F16"/>
    <mergeCell ref="B17:B19"/>
    <mergeCell ref="E17:E19"/>
    <mergeCell ref="L17:L19"/>
    <mergeCell ref="F17:F19"/>
    <mergeCell ref="F7:F11"/>
    <mergeCell ref="B12:B13"/>
    <mergeCell ref="E12:E13"/>
    <mergeCell ref="L12:L13"/>
    <mergeCell ref="F12:F13"/>
    <mergeCell ref="C6:D6"/>
    <mergeCell ref="A7:A13"/>
    <mergeCell ref="B7:B11"/>
    <mergeCell ref="E7:E11"/>
    <mergeCell ref="L7:L11"/>
    <mergeCell ref="G7:G11"/>
    <mergeCell ref="N12:N13"/>
    <mergeCell ref="H12:H13"/>
    <mergeCell ref="N14:N16"/>
    <mergeCell ref="H14:H16"/>
    <mergeCell ref="M7:M11"/>
    <mergeCell ref="I7:I11"/>
    <mergeCell ref="M34:M37"/>
    <mergeCell ref="G34:G37"/>
    <mergeCell ref="M12:M13"/>
    <mergeCell ref="G12:G13"/>
    <mergeCell ref="M14:M16"/>
    <mergeCell ref="G14:G16"/>
    <mergeCell ref="H30:H33"/>
    <mergeCell ref="N34:N37"/>
    <mergeCell ref="H34:H37"/>
    <mergeCell ref="I30:I33"/>
    <mergeCell ref="M17:M19"/>
    <mergeCell ref="G17:G19"/>
    <mergeCell ref="M20:M23"/>
    <mergeCell ref="G20:G23"/>
    <mergeCell ref="M24:M29"/>
    <mergeCell ref="G24:G29"/>
    <mergeCell ref="M30:M33"/>
    <mergeCell ref="H7:H11"/>
    <mergeCell ref="O34:O37"/>
    <mergeCell ref="I34:I37"/>
    <mergeCell ref="N17:N19"/>
    <mergeCell ref="H17:H19"/>
    <mergeCell ref="N20:N23"/>
    <mergeCell ref="H20:H23"/>
    <mergeCell ref="N24:N29"/>
    <mergeCell ref="H24:H29"/>
    <mergeCell ref="I38:I43"/>
    <mergeCell ref="O17:O19"/>
    <mergeCell ref="I17:I19"/>
    <mergeCell ref="O20:O23"/>
    <mergeCell ref="I20:I23"/>
    <mergeCell ref="O24:O29"/>
    <mergeCell ref="I24:I29"/>
    <mergeCell ref="N38:N43"/>
    <mergeCell ref="K34:K37"/>
    <mergeCell ref="O30:O33"/>
    <mergeCell ref="O38:O43"/>
    <mergeCell ref="H38:H43"/>
    <mergeCell ref="O12:O13"/>
    <mergeCell ref="I12:I13"/>
    <mergeCell ref="O14:O16"/>
    <mergeCell ref="I14:I16"/>
    <mergeCell ref="N30:N33"/>
    <mergeCell ref="M38:M43"/>
    <mergeCell ref="P7:P11"/>
    <mergeCell ref="J7:J11"/>
    <mergeCell ref="P12:P13"/>
    <mergeCell ref="J12:J13"/>
    <mergeCell ref="P14:P16"/>
    <mergeCell ref="J14:J16"/>
    <mergeCell ref="K7:K11"/>
    <mergeCell ref="K12:K13"/>
    <mergeCell ref="K14:K16"/>
    <mergeCell ref="O7:O11"/>
    <mergeCell ref="N7:N11"/>
    <mergeCell ref="P30:P33"/>
    <mergeCell ref="J30:J33"/>
    <mergeCell ref="P34:P37"/>
    <mergeCell ref="J34:J37"/>
    <mergeCell ref="P38:P43"/>
    <mergeCell ref="J38:J43"/>
    <mergeCell ref="K30:K33"/>
    <mergeCell ref="P17:P19"/>
    <mergeCell ref="J17:J19"/>
    <mergeCell ref="P20:P23"/>
    <mergeCell ref="J20:J23"/>
    <mergeCell ref="P24:P29"/>
    <mergeCell ref="J24:J29"/>
    <mergeCell ref="K17:K19"/>
    <mergeCell ref="K20:K23"/>
    <mergeCell ref="K24:K29"/>
  </mergeCells>
  <hyperlinks>
    <hyperlink ref="D41" r:id="rId1" display="https://www.oregonmetro.gov/sites/default/files/2014/05/21/062010_regional_transportation_system_management_operations_plan_executive_summary.pdf"/>
  </hyperlinks>
  <printOptions/>
  <pageMargins left="0.7" right="0.7" top="0.45" bottom="0.43" header="0.3" footer="0.3"/>
  <pageSetup fitToHeight="0" fitToWidth="1" horizontalDpi="600" verticalDpi="600" orientation="landscape" paperSize="17"/>
  <rowBreaks count="4" manualBreakCount="4">
    <brk id="13" max="6" man="1"/>
    <brk id="19" max="6" man="1"/>
    <brk id="29" max="6" man="1"/>
    <brk id="37" max="6" man="1"/>
  </rowBreaks>
</worksheet>
</file>

<file path=xl/worksheets/sheet15.xml><?xml version="1.0" encoding="utf-8"?>
<worksheet xmlns="http://schemas.openxmlformats.org/spreadsheetml/2006/main" xmlns:r="http://schemas.openxmlformats.org/officeDocument/2006/relationships">
  <sheetPr>
    <pageSetUpPr fitToPage="1"/>
  </sheetPr>
  <dimension ref="A1:P43"/>
  <sheetViews>
    <sheetView zoomScale="60" zoomScaleNormal="60" zoomScaleSheetLayoutView="100" zoomScalePageLayoutView="0" workbookViewId="0" topLeftCell="A1">
      <pane ySplit="6" topLeftCell="A10" activePane="bottomLeft" state="frozen"/>
      <selection pane="topLeft" activeCell="A1" sqref="A1"/>
      <selection pane="bottomLeft" activeCell="A2" sqref="A2"/>
    </sheetView>
  </sheetViews>
  <sheetFormatPr defaultColWidth="8.8515625" defaultRowHeight="15"/>
  <cols>
    <col min="1" max="1" width="4.28125" style="53" customWidth="1"/>
    <col min="2" max="2" width="4.28125" style="3" customWidth="1"/>
    <col min="3" max="3" width="3.421875" style="0" bestFit="1" customWidth="1"/>
    <col min="4" max="4" width="53.7109375" style="0" customWidth="1"/>
    <col min="5" max="5" width="59.421875" style="0" customWidth="1"/>
    <col min="6" max="11" width="8.7109375" style="0" customWidth="1"/>
    <col min="12" max="16" width="15.7109375" style="0" customWidth="1"/>
  </cols>
  <sheetData>
    <row r="1" spans="1:6" ht="19.5" customHeight="1">
      <c r="A1" s="28" t="s">
        <v>793</v>
      </c>
      <c r="B1" s="12"/>
      <c r="C1" s="8"/>
      <c r="D1" s="8"/>
      <c r="E1" s="31" t="s">
        <v>56</v>
      </c>
      <c r="F1" s="50">
        <v>3</v>
      </c>
    </row>
    <row r="2" spans="1:6" ht="19.5" customHeight="1">
      <c r="A2" s="29" t="s">
        <v>71</v>
      </c>
      <c r="B2" s="9"/>
      <c r="C2" s="7"/>
      <c r="D2" s="7"/>
      <c r="E2" s="30" t="s">
        <v>55</v>
      </c>
      <c r="F2" s="51">
        <v>2</v>
      </c>
    </row>
    <row r="3" spans="1:6" ht="19.5" customHeight="1">
      <c r="A3" s="52"/>
      <c r="B3" s="9"/>
      <c r="C3" s="7"/>
      <c r="D3" s="7"/>
      <c r="E3" s="30" t="s">
        <v>53</v>
      </c>
      <c r="F3" s="51">
        <v>1</v>
      </c>
    </row>
    <row r="4" spans="1:6" ht="19.5" customHeight="1">
      <c r="A4" s="52"/>
      <c r="B4" s="10"/>
      <c r="C4" s="10"/>
      <c r="D4" s="10"/>
      <c r="E4" s="30" t="s">
        <v>54</v>
      </c>
      <c r="F4" s="51">
        <v>0</v>
      </c>
    </row>
    <row r="5" spans="1:6" ht="19.5" customHeight="1">
      <c r="A5" s="52"/>
      <c r="B5" s="10"/>
      <c r="C5" s="10"/>
      <c r="D5" s="10"/>
      <c r="E5" s="30" t="s">
        <v>6</v>
      </c>
      <c r="F5" s="49">
        <v>-1</v>
      </c>
    </row>
    <row r="6" spans="1:16" ht="30" customHeight="1" thickBot="1">
      <c r="A6" s="52"/>
      <c r="B6" s="9"/>
      <c r="C6" s="136" t="s">
        <v>7</v>
      </c>
      <c r="D6" s="136"/>
      <c r="E6" s="45" t="s">
        <v>33</v>
      </c>
      <c r="F6" s="46" t="s">
        <v>345</v>
      </c>
      <c r="G6" s="46" t="s">
        <v>344</v>
      </c>
      <c r="H6" s="46" t="s">
        <v>451</v>
      </c>
      <c r="I6" s="46" t="s">
        <v>462</v>
      </c>
      <c r="J6" s="46" t="s">
        <v>590</v>
      </c>
      <c r="K6" s="46" t="s">
        <v>787</v>
      </c>
      <c r="L6" s="45" t="s">
        <v>345</v>
      </c>
      <c r="M6" s="68" t="s">
        <v>368</v>
      </c>
      <c r="N6" s="68" t="s">
        <v>451</v>
      </c>
      <c r="O6" s="68" t="s">
        <v>462</v>
      </c>
      <c r="P6" s="68" t="s">
        <v>590</v>
      </c>
    </row>
    <row r="7" spans="1:16" ht="38.25" customHeight="1">
      <c r="A7" s="152" t="s">
        <v>1</v>
      </c>
      <c r="B7" s="137" t="s">
        <v>788</v>
      </c>
      <c r="C7" s="37">
        <v>29</v>
      </c>
      <c r="D7" s="47" t="s">
        <v>8</v>
      </c>
      <c r="E7" s="142" t="s">
        <v>43</v>
      </c>
      <c r="F7" s="120">
        <v>3</v>
      </c>
      <c r="G7" s="120">
        <v>3</v>
      </c>
      <c r="H7" s="120">
        <v>2</v>
      </c>
      <c r="I7" s="120">
        <v>3</v>
      </c>
      <c r="J7" s="120">
        <v>2</v>
      </c>
      <c r="K7" s="120">
        <f>AVERAGE(F7:J11)</f>
        <v>2.6</v>
      </c>
      <c r="L7" s="142" t="s">
        <v>168</v>
      </c>
      <c r="M7" s="142" t="s">
        <v>362</v>
      </c>
      <c r="N7" s="142"/>
      <c r="O7" s="142"/>
      <c r="P7" s="142" t="s">
        <v>683</v>
      </c>
    </row>
    <row r="8" spans="1:16" ht="72.75" customHeight="1">
      <c r="A8" s="146"/>
      <c r="B8" s="138"/>
      <c r="C8" s="13">
        <v>30</v>
      </c>
      <c r="D8" s="14" t="s">
        <v>9</v>
      </c>
      <c r="E8" s="143"/>
      <c r="F8" s="121"/>
      <c r="G8" s="121"/>
      <c r="H8" s="121"/>
      <c r="I8" s="121"/>
      <c r="J8" s="121"/>
      <c r="K8" s="121"/>
      <c r="L8" s="143"/>
      <c r="M8" s="143"/>
      <c r="N8" s="143"/>
      <c r="O8" s="143"/>
      <c r="P8" s="143"/>
    </row>
    <row r="9" spans="1:16" ht="63.75" customHeight="1">
      <c r="A9" s="146"/>
      <c r="B9" s="138"/>
      <c r="C9" s="13">
        <v>32</v>
      </c>
      <c r="D9" s="14" t="s">
        <v>10</v>
      </c>
      <c r="E9" s="143"/>
      <c r="F9" s="121"/>
      <c r="G9" s="121"/>
      <c r="H9" s="121"/>
      <c r="I9" s="121"/>
      <c r="J9" s="121"/>
      <c r="K9" s="121"/>
      <c r="L9" s="143"/>
      <c r="M9" s="143"/>
      <c r="N9" s="143"/>
      <c r="O9" s="143"/>
      <c r="P9" s="143"/>
    </row>
    <row r="10" spans="1:16" ht="42" customHeight="1">
      <c r="A10" s="146"/>
      <c r="B10" s="138"/>
      <c r="C10" s="13">
        <v>39</v>
      </c>
      <c r="D10" s="14" t="s">
        <v>16</v>
      </c>
      <c r="E10" s="143"/>
      <c r="F10" s="121"/>
      <c r="G10" s="121"/>
      <c r="H10" s="121"/>
      <c r="I10" s="121"/>
      <c r="J10" s="121"/>
      <c r="K10" s="121"/>
      <c r="L10" s="143"/>
      <c r="M10" s="143"/>
      <c r="N10" s="143"/>
      <c r="O10" s="143"/>
      <c r="P10" s="143"/>
    </row>
    <row r="11" spans="1:16" ht="65.25" customHeight="1">
      <c r="A11" s="146"/>
      <c r="B11" s="139"/>
      <c r="C11" s="13">
        <v>40</v>
      </c>
      <c r="D11" s="14" t="s">
        <v>17</v>
      </c>
      <c r="E11" s="143"/>
      <c r="F11" s="121"/>
      <c r="G11" s="121"/>
      <c r="H11" s="121"/>
      <c r="I11" s="121"/>
      <c r="J11" s="121"/>
      <c r="K11" s="121"/>
      <c r="L11" s="143"/>
      <c r="M11" s="143"/>
      <c r="N11" s="143"/>
      <c r="O11" s="143"/>
      <c r="P11" s="143"/>
    </row>
    <row r="12" spans="1:16" ht="54.75" customHeight="1">
      <c r="A12" s="146"/>
      <c r="B12" s="140" t="s">
        <v>789</v>
      </c>
      <c r="C12" s="13">
        <v>38</v>
      </c>
      <c r="D12" s="15" t="s">
        <v>15</v>
      </c>
      <c r="E12" s="101" t="s">
        <v>44</v>
      </c>
      <c r="F12" s="168">
        <v>2</v>
      </c>
      <c r="G12" s="168">
        <v>2</v>
      </c>
      <c r="H12" s="168">
        <v>2</v>
      </c>
      <c r="I12" s="168">
        <v>2</v>
      </c>
      <c r="J12" s="168">
        <v>1</v>
      </c>
      <c r="K12" s="103">
        <f>AVERAGE(F12:J13)</f>
        <v>1.8</v>
      </c>
      <c r="L12" s="101" t="s">
        <v>169</v>
      </c>
      <c r="M12" s="101" t="s">
        <v>363</v>
      </c>
      <c r="N12" s="101"/>
      <c r="O12" s="101"/>
      <c r="P12" s="101" t="s">
        <v>684</v>
      </c>
    </row>
    <row r="13" spans="1:16" ht="73.5" customHeight="1" thickBot="1">
      <c r="A13" s="147"/>
      <c r="B13" s="141"/>
      <c r="C13" s="32">
        <v>40</v>
      </c>
      <c r="D13" s="48" t="s">
        <v>17</v>
      </c>
      <c r="E13" s="102"/>
      <c r="F13" s="169"/>
      <c r="G13" s="169"/>
      <c r="H13" s="169"/>
      <c r="I13" s="169"/>
      <c r="J13" s="169"/>
      <c r="K13" s="104"/>
      <c r="L13" s="102"/>
      <c r="M13" s="102"/>
      <c r="N13" s="102"/>
      <c r="O13" s="102"/>
      <c r="P13" s="102"/>
    </row>
    <row r="14" spans="1:16" ht="48" customHeight="1">
      <c r="A14" s="152" t="s">
        <v>0</v>
      </c>
      <c r="B14" s="137" t="s">
        <v>788</v>
      </c>
      <c r="C14" s="37">
        <v>33</v>
      </c>
      <c r="D14" s="43" t="s">
        <v>11</v>
      </c>
      <c r="E14" s="144" t="s">
        <v>50</v>
      </c>
      <c r="F14" s="166">
        <v>3</v>
      </c>
      <c r="G14" s="166">
        <v>2</v>
      </c>
      <c r="H14" s="166">
        <v>1</v>
      </c>
      <c r="I14" s="166">
        <v>3</v>
      </c>
      <c r="J14" s="166">
        <v>2</v>
      </c>
      <c r="K14" s="107">
        <f>AVERAGE(F14:J16)</f>
        <v>2.2</v>
      </c>
      <c r="L14" s="144" t="s">
        <v>170</v>
      </c>
      <c r="M14" s="144"/>
      <c r="N14" s="144"/>
      <c r="O14" s="144"/>
      <c r="P14" s="144" t="s">
        <v>685</v>
      </c>
    </row>
    <row r="15" spans="1:16" ht="45.75" customHeight="1">
      <c r="A15" s="146"/>
      <c r="B15" s="138"/>
      <c r="C15" s="13">
        <v>34</v>
      </c>
      <c r="D15" s="16" t="s">
        <v>35</v>
      </c>
      <c r="E15" s="145"/>
      <c r="F15" s="167"/>
      <c r="G15" s="167"/>
      <c r="H15" s="167"/>
      <c r="I15" s="167"/>
      <c r="J15" s="167"/>
      <c r="K15" s="108"/>
      <c r="L15" s="145"/>
      <c r="M15" s="145"/>
      <c r="N15" s="145"/>
      <c r="O15" s="145"/>
      <c r="P15" s="145"/>
    </row>
    <row r="16" spans="1:16" ht="59.25" customHeight="1">
      <c r="A16" s="146"/>
      <c r="B16" s="139"/>
      <c r="C16" s="13">
        <v>35</v>
      </c>
      <c r="D16" s="16" t="s">
        <v>12</v>
      </c>
      <c r="E16" s="145"/>
      <c r="F16" s="167"/>
      <c r="G16" s="167"/>
      <c r="H16" s="167"/>
      <c r="I16" s="167"/>
      <c r="J16" s="167"/>
      <c r="K16" s="109"/>
      <c r="L16" s="145"/>
      <c r="M16" s="145"/>
      <c r="N16" s="145"/>
      <c r="O16" s="145"/>
      <c r="P16" s="145"/>
    </row>
    <row r="17" spans="1:16" ht="43.5" customHeight="1">
      <c r="A17" s="146"/>
      <c r="B17" s="140" t="s">
        <v>789</v>
      </c>
      <c r="C17" s="13">
        <v>34</v>
      </c>
      <c r="D17" s="17" t="s">
        <v>35</v>
      </c>
      <c r="E17" s="172" t="s">
        <v>51</v>
      </c>
      <c r="F17" s="164">
        <v>2</v>
      </c>
      <c r="G17" s="164">
        <v>1</v>
      </c>
      <c r="H17" s="164">
        <v>2</v>
      </c>
      <c r="I17" s="164">
        <v>3</v>
      </c>
      <c r="J17" s="164">
        <v>1</v>
      </c>
      <c r="K17" s="88">
        <f>AVERAGE(F17:J19)</f>
        <v>1.8</v>
      </c>
      <c r="L17" s="172"/>
      <c r="M17" s="172" t="s">
        <v>364</v>
      </c>
      <c r="N17" s="172"/>
      <c r="O17" s="172"/>
      <c r="P17" s="172" t="s">
        <v>686</v>
      </c>
    </row>
    <row r="18" spans="1:16" ht="57.75" customHeight="1">
      <c r="A18" s="146"/>
      <c r="B18" s="138"/>
      <c r="C18" s="13">
        <v>36</v>
      </c>
      <c r="D18" s="17" t="s">
        <v>13</v>
      </c>
      <c r="E18" s="172"/>
      <c r="F18" s="164"/>
      <c r="G18" s="164"/>
      <c r="H18" s="164"/>
      <c r="I18" s="164"/>
      <c r="J18" s="164"/>
      <c r="K18" s="89"/>
      <c r="L18" s="172"/>
      <c r="M18" s="172"/>
      <c r="N18" s="172"/>
      <c r="O18" s="172"/>
      <c r="P18" s="172"/>
    </row>
    <row r="19" spans="1:16" ht="48.75" customHeight="1" thickBot="1">
      <c r="A19" s="147"/>
      <c r="B19" s="141"/>
      <c r="C19" s="32">
        <v>52</v>
      </c>
      <c r="D19" s="44" t="s">
        <v>28</v>
      </c>
      <c r="E19" s="173"/>
      <c r="F19" s="165"/>
      <c r="G19" s="165"/>
      <c r="H19" s="165"/>
      <c r="I19" s="165"/>
      <c r="J19" s="165"/>
      <c r="K19" s="90"/>
      <c r="L19" s="173"/>
      <c r="M19" s="173"/>
      <c r="N19" s="173"/>
      <c r="O19" s="173"/>
      <c r="P19" s="173"/>
    </row>
    <row r="20" spans="1:16" ht="60" customHeight="1">
      <c r="A20" s="152" t="s">
        <v>2</v>
      </c>
      <c r="B20" s="137" t="s">
        <v>788</v>
      </c>
      <c r="C20" s="37">
        <v>32</v>
      </c>
      <c r="D20" s="40" t="s">
        <v>10</v>
      </c>
      <c r="E20" s="174" t="s">
        <v>47</v>
      </c>
      <c r="F20" s="162">
        <v>1</v>
      </c>
      <c r="G20" s="162">
        <v>1</v>
      </c>
      <c r="H20" s="162">
        <v>1</v>
      </c>
      <c r="I20" s="162">
        <v>3</v>
      </c>
      <c r="J20" s="162">
        <v>0</v>
      </c>
      <c r="K20" s="93">
        <f>AVERAGE(F20:J23)</f>
        <v>1.2</v>
      </c>
      <c r="L20" s="174" t="s">
        <v>171</v>
      </c>
      <c r="M20" s="174"/>
      <c r="N20" s="174"/>
      <c r="O20" s="174"/>
      <c r="P20" s="174" t="s">
        <v>687</v>
      </c>
    </row>
    <row r="21" spans="1:16" ht="31.5">
      <c r="A21" s="146"/>
      <c r="B21" s="138"/>
      <c r="C21" s="13">
        <v>41</v>
      </c>
      <c r="D21" s="18" t="s">
        <v>18</v>
      </c>
      <c r="E21" s="175"/>
      <c r="F21" s="163"/>
      <c r="G21" s="163"/>
      <c r="H21" s="163"/>
      <c r="I21" s="163"/>
      <c r="J21" s="163"/>
      <c r="K21" s="94"/>
      <c r="L21" s="175"/>
      <c r="M21" s="175"/>
      <c r="N21" s="175"/>
      <c r="O21" s="175"/>
      <c r="P21" s="175"/>
    </row>
    <row r="22" spans="1:16" ht="31.5">
      <c r="A22" s="146"/>
      <c r="B22" s="138"/>
      <c r="C22" s="13">
        <v>47</v>
      </c>
      <c r="D22" s="18" t="s">
        <v>24</v>
      </c>
      <c r="E22" s="175"/>
      <c r="F22" s="163"/>
      <c r="G22" s="163"/>
      <c r="H22" s="163"/>
      <c r="I22" s="163"/>
      <c r="J22" s="163"/>
      <c r="K22" s="94"/>
      <c r="L22" s="175"/>
      <c r="M22" s="175"/>
      <c r="N22" s="175"/>
      <c r="O22" s="175"/>
      <c r="P22" s="175"/>
    </row>
    <row r="23" spans="1:16" ht="31.5">
      <c r="A23" s="146"/>
      <c r="B23" s="139"/>
      <c r="C23" s="13">
        <v>48</v>
      </c>
      <c r="D23" s="18" t="s">
        <v>25</v>
      </c>
      <c r="E23" s="175"/>
      <c r="F23" s="163"/>
      <c r="G23" s="163"/>
      <c r="H23" s="163"/>
      <c r="I23" s="163"/>
      <c r="J23" s="163"/>
      <c r="K23" s="95"/>
      <c r="L23" s="175"/>
      <c r="M23" s="175"/>
      <c r="N23" s="175"/>
      <c r="O23" s="175"/>
      <c r="P23" s="175"/>
    </row>
    <row r="24" spans="1:16" ht="55.5" customHeight="1">
      <c r="A24" s="146"/>
      <c r="B24" s="138" t="s">
        <v>789</v>
      </c>
      <c r="C24" s="13">
        <v>42</v>
      </c>
      <c r="D24" s="19" t="s">
        <v>19</v>
      </c>
      <c r="E24" s="176" t="s">
        <v>48</v>
      </c>
      <c r="F24" s="156">
        <v>2</v>
      </c>
      <c r="G24" s="156">
        <v>2</v>
      </c>
      <c r="H24" s="156">
        <v>1</v>
      </c>
      <c r="I24" s="156">
        <v>1</v>
      </c>
      <c r="J24" s="156">
        <v>0</v>
      </c>
      <c r="K24" s="98">
        <f>AVERAGE(F24:J29)</f>
        <v>1.2</v>
      </c>
      <c r="L24" s="176" t="s">
        <v>172</v>
      </c>
      <c r="M24" s="176" t="s">
        <v>365</v>
      </c>
      <c r="N24" s="176"/>
      <c r="O24" s="176"/>
      <c r="P24" s="176" t="s">
        <v>688</v>
      </c>
    </row>
    <row r="25" spans="1:16" ht="39.75" customHeight="1">
      <c r="A25" s="146"/>
      <c r="B25" s="138"/>
      <c r="C25" s="13">
        <v>43</v>
      </c>
      <c r="D25" s="19" t="s">
        <v>20</v>
      </c>
      <c r="E25" s="176"/>
      <c r="F25" s="156"/>
      <c r="G25" s="156"/>
      <c r="H25" s="156"/>
      <c r="I25" s="156"/>
      <c r="J25" s="156"/>
      <c r="K25" s="99"/>
      <c r="L25" s="176"/>
      <c r="M25" s="176"/>
      <c r="N25" s="176"/>
      <c r="O25" s="176"/>
      <c r="P25" s="176"/>
    </row>
    <row r="26" spans="1:16" ht="42.75" customHeight="1">
      <c r="A26" s="146"/>
      <c r="B26" s="138"/>
      <c r="C26" s="13">
        <v>44</v>
      </c>
      <c r="D26" s="19" t="s">
        <v>21</v>
      </c>
      <c r="E26" s="176"/>
      <c r="F26" s="156"/>
      <c r="G26" s="156"/>
      <c r="H26" s="156"/>
      <c r="I26" s="156"/>
      <c r="J26" s="156"/>
      <c r="K26" s="99"/>
      <c r="L26" s="176"/>
      <c r="M26" s="176"/>
      <c r="N26" s="176"/>
      <c r="O26" s="176"/>
      <c r="P26" s="176"/>
    </row>
    <row r="27" spans="1:16" ht="39.75" customHeight="1">
      <c r="A27" s="146"/>
      <c r="B27" s="138"/>
      <c r="C27" s="13">
        <v>45</v>
      </c>
      <c r="D27" s="19" t="s">
        <v>22</v>
      </c>
      <c r="E27" s="176"/>
      <c r="F27" s="156"/>
      <c r="G27" s="156"/>
      <c r="H27" s="156"/>
      <c r="I27" s="156"/>
      <c r="J27" s="156"/>
      <c r="K27" s="99"/>
      <c r="L27" s="176"/>
      <c r="M27" s="176"/>
      <c r="N27" s="176"/>
      <c r="O27" s="176"/>
      <c r="P27" s="176"/>
    </row>
    <row r="28" spans="1:16" ht="15.75">
      <c r="A28" s="146"/>
      <c r="B28" s="138"/>
      <c r="C28" s="13">
        <v>46</v>
      </c>
      <c r="D28" s="19" t="s">
        <v>23</v>
      </c>
      <c r="E28" s="176"/>
      <c r="F28" s="156"/>
      <c r="G28" s="156"/>
      <c r="H28" s="156"/>
      <c r="I28" s="156"/>
      <c r="J28" s="156"/>
      <c r="K28" s="99"/>
      <c r="L28" s="176"/>
      <c r="M28" s="176"/>
      <c r="N28" s="176"/>
      <c r="O28" s="176"/>
      <c r="P28" s="176"/>
    </row>
    <row r="29" spans="1:16" ht="39.75" customHeight="1" thickBot="1">
      <c r="A29" s="147"/>
      <c r="B29" s="141"/>
      <c r="C29" s="32">
        <v>53</v>
      </c>
      <c r="D29" s="41" t="s">
        <v>29</v>
      </c>
      <c r="E29" s="177"/>
      <c r="F29" s="157"/>
      <c r="G29" s="157"/>
      <c r="H29" s="157"/>
      <c r="I29" s="157"/>
      <c r="J29" s="157"/>
      <c r="K29" s="100"/>
      <c r="L29" s="177"/>
      <c r="M29" s="177"/>
      <c r="N29" s="177"/>
      <c r="O29" s="177"/>
      <c r="P29" s="177"/>
    </row>
    <row r="30" spans="1:16" ht="45" customHeight="1">
      <c r="A30" s="152" t="s">
        <v>3</v>
      </c>
      <c r="B30" s="137" t="s">
        <v>788</v>
      </c>
      <c r="C30" s="37">
        <v>41</v>
      </c>
      <c r="D30" s="38" t="s">
        <v>18</v>
      </c>
      <c r="E30" s="148" t="s">
        <v>46</v>
      </c>
      <c r="F30" s="158">
        <v>2</v>
      </c>
      <c r="G30" s="158">
        <v>2</v>
      </c>
      <c r="H30" s="158">
        <v>2</v>
      </c>
      <c r="I30" s="158">
        <v>2</v>
      </c>
      <c r="J30" s="158">
        <v>2</v>
      </c>
      <c r="K30" s="122">
        <f>AVERAGE(F30:J33)</f>
        <v>2</v>
      </c>
      <c r="L30" s="148" t="s">
        <v>173</v>
      </c>
      <c r="M30" s="148" t="s">
        <v>366</v>
      </c>
      <c r="N30" s="148"/>
      <c r="O30" s="148" t="s">
        <v>542</v>
      </c>
      <c r="P30" s="148" t="s">
        <v>689</v>
      </c>
    </row>
    <row r="31" spans="1:16" ht="50.25" customHeight="1">
      <c r="A31" s="146"/>
      <c r="B31" s="138"/>
      <c r="C31" s="13">
        <v>42</v>
      </c>
      <c r="D31" s="20" t="s">
        <v>19</v>
      </c>
      <c r="E31" s="149"/>
      <c r="F31" s="159"/>
      <c r="G31" s="159"/>
      <c r="H31" s="159"/>
      <c r="I31" s="159"/>
      <c r="J31" s="159"/>
      <c r="K31" s="123"/>
      <c r="L31" s="149"/>
      <c r="M31" s="149"/>
      <c r="N31" s="149"/>
      <c r="O31" s="149"/>
      <c r="P31" s="149"/>
    </row>
    <row r="32" spans="1:16" ht="41.25" customHeight="1">
      <c r="A32" s="146"/>
      <c r="B32" s="138"/>
      <c r="C32" s="13">
        <v>43</v>
      </c>
      <c r="D32" s="20" t="s">
        <v>20</v>
      </c>
      <c r="E32" s="149"/>
      <c r="F32" s="159"/>
      <c r="G32" s="159"/>
      <c r="H32" s="159"/>
      <c r="I32" s="159"/>
      <c r="J32" s="159"/>
      <c r="K32" s="123"/>
      <c r="L32" s="149"/>
      <c r="M32" s="149"/>
      <c r="N32" s="149"/>
      <c r="O32" s="149"/>
      <c r="P32" s="149"/>
    </row>
    <row r="33" spans="1:16" ht="41.25" customHeight="1">
      <c r="A33" s="146"/>
      <c r="B33" s="139"/>
      <c r="C33" s="13">
        <v>44</v>
      </c>
      <c r="D33" s="20" t="s">
        <v>21</v>
      </c>
      <c r="E33" s="149"/>
      <c r="F33" s="159"/>
      <c r="G33" s="159"/>
      <c r="H33" s="159"/>
      <c r="I33" s="159"/>
      <c r="J33" s="159"/>
      <c r="K33" s="124"/>
      <c r="L33" s="149"/>
      <c r="M33" s="149"/>
      <c r="N33" s="149"/>
      <c r="O33" s="149"/>
      <c r="P33" s="149"/>
    </row>
    <row r="34" spans="1:16" ht="40.5" customHeight="1">
      <c r="A34" s="146"/>
      <c r="B34" s="138" t="s">
        <v>789</v>
      </c>
      <c r="C34" s="13">
        <v>45</v>
      </c>
      <c r="D34" s="21" t="s">
        <v>22</v>
      </c>
      <c r="E34" s="150" t="s">
        <v>45</v>
      </c>
      <c r="F34" s="160">
        <v>3</v>
      </c>
      <c r="G34" s="160">
        <v>3</v>
      </c>
      <c r="H34" s="160">
        <v>3</v>
      </c>
      <c r="I34" s="160">
        <v>3</v>
      </c>
      <c r="J34" s="160">
        <v>3</v>
      </c>
      <c r="K34" s="127">
        <f>AVERAGE(F34:J37)</f>
        <v>3</v>
      </c>
      <c r="L34" s="150" t="s">
        <v>174</v>
      </c>
      <c r="M34" s="150" t="s">
        <v>366</v>
      </c>
      <c r="N34" s="150"/>
      <c r="O34" s="150"/>
      <c r="P34" s="150" t="s">
        <v>690</v>
      </c>
    </row>
    <row r="35" spans="1:16" ht="31.5" customHeight="1">
      <c r="A35" s="146"/>
      <c r="B35" s="138"/>
      <c r="C35" s="13">
        <v>46</v>
      </c>
      <c r="D35" s="21" t="s">
        <v>23</v>
      </c>
      <c r="E35" s="150"/>
      <c r="F35" s="160"/>
      <c r="G35" s="160"/>
      <c r="H35" s="160"/>
      <c r="I35" s="160"/>
      <c r="J35" s="160"/>
      <c r="K35" s="128"/>
      <c r="L35" s="150"/>
      <c r="M35" s="150"/>
      <c r="N35" s="150"/>
      <c r="O35" s="150"/>
      <c r="P35" s="150"/>
    </row>
    <row r="36" spans="1:16" ht="50.25" customHeight="1">
      <c r="A36" s="146"/>
      <c r="B36" s="138"/>
      <c r="C36" s="13">
        <v>49</v>
      </c>
      <c r="D36" s="21" t="s">
        <v>26</v>
      </c>
      <c r="E36" s="150"/>
      <c r="F36" s="160"/>
      <c r="G36" s="160"/>
      <c r="H36" s="160"/>
      <c r="I36" s="160"/>
      <c r="J36" s="160"/>
      <c r="K36" s="128"/>
      <c r="L36" s="150"/>
      <c r="M36" s="150"/>
      <c r="N36" s="150"/>
      <c r="O36" s="150"/>
      <c r="P36" s="150"/>
    </row>
    <row r="37" spans="1:16" ht="64.5" customHeight="1" thickBot="1">
      <c r="A37" s="147"/>
      <c r="B37" s="141"/>
      <c r="C37" s="32">
        <v>51</v>
      </c>
      <c r="D37" s="39" t="s">
        <v>27</v>
      </c>
      <c r="E37" s="151"/>
      <c r="F37" s="161"/>
      <c r="G37" s="161"/>
      <c r="H37" s="161"/>
      <c r="I37" s="161"/>
      <c r="J37" s="161"/>
      <c r="K37" s="129"/>
      <c r="L37" s="151"/>
      <c r="M37" s="151"/>
      <c r="N37" s="151"/>
      <c r="O37" s="151"/>
      <c r="P37" s="151"/>
    </row>
    <row r="38" spans="1:16" ht="84.75" customHeight="1">
      <c r="A38" s="146" t="s">
        <v>37</v>
      </c>
      <c r="B38" s="9"/>
      <c r="C38" s="35">
        <v>52</v>
      </c>
      <c r="D38" s="36" t="s">
        <v>28</v>
      </c>
      <c r="E38" s="36" t="s">
        <v>36</v>
      </c>
      <c r="F38" s="204" t="s">
        <v>175</v>
      </c>
      <c r="G38" s="153" t="s">
        <v>367</v>
      </c>
      <c r="H38" s="153" t="s">
        <v>64</v>
      </c>
      <c r="I38" s="153" t="s">
        <v>543</v>
      </c>
      <c r="J38" s="153" t="s">
        <v>691</v>
      </c>
      <c r="L38" s="178" t="s">
        <v>175</v>
      </c>
      <c r="M38" s="178" t="s">
        <v>49</v>
      </c>
      <c r="N38" s="178" t="s">
        <v>49</v>
      </c>
      <c r="O38" s="178"/>
      <c r="P38" s="178" t="s">
        <v>49</v>
      </c>
    </row>
    <row r="39" spans="1:16" ht="132" customHeight="1">
      <c r="A39" s="146"/>
      <c r="B39" s="6"/>
      <c r="C39" s="13">
        <v>54</v>
      </c>
      <c r="D39" s="22" t="s">
        <v>30</v>
      </c>
      <c r="E39" s="22" t="s">
        <v>52</v>
      </c>
      <c r="F39" s="205"/>
      <c r="G39" s="154"/>
      <c r="H39" s="154"/>
      <c r="I39" s="154"/>
      <c r="J39" s="154"/>
      <c r="L39" s="179"/>
      <c r="M39" s="179"/>
      <c r="N39" s="179"/>
      <c r="O39" s="179"/>
      <c r="P39" s="179"/>
    </row>
    <row r="40" spans="1:16" ht="75.75" customHeight="1">
      <c r="A40" s="146"/>
      <c r="B40" s="6"/>
      <c r="C40" s="13">
        <v>55</v>
      </c>
      <c r="D40" s="22" t="s">
        <v>31</v>
      </c>
      <c r="E40" s="22" t="s">
        <v>34</v>
      </c>
      <c r="F40" s="205"/>
      <c r="G40" s="154"/>
      <c r="H40" s="154"/>
      <c r="I40" s="154"/>
      <c r="J40" s="154"/>
      <c r="L40" s="179"/>
      <c r="M40" s="179"/>
      <c r="N40" s="179"/>
      <c r="O40" s="179"/>
      <c r="P40" s="179"/>
    </row>
    <row r="41" spans="1:16" s="7" customFormat="1" ht="118.5" customHeight="1">
      <c r="A41" s="146"/>
      <c r="B41" s="6"/>
      <c r="C41" s="13">
        <v>56</v>
      </c>
      <c r="D41" s="23" t="s">
        <v>39</v>
      </c>
      <c r="E41" s="22" t="s">
        <v>40</v>
      </c>
      <c r="F41" s="205"/>
      <c r="G41" s="154"/>
      <c r="H41" s="154"/>
      <c r="I41" s="154"/>
      <c r="J41" s="154"/>
      <c r="L41" s="179"/>
      <c r="M41" s="179"/>
      <c r="N41" s="179"/>
      <c r="O41" s="179"/>
      <c r="P41" s="179"/>
    </row>
    <row r="42" spans="1:16" ht="100.5" customHeight="1">
      <c r="A42" s="146"/>
      <c r="B42" s="9"/>
      <c r="C42" s="13">
        <v>57</v>
      </c>
      <c r="D42" s="22" t="s">
        <v>32</v>
      </c>
      <c r="E42" s="22" t="s">
        <v>41</v>
      </c>
      <c r="F42" s="205"/>
      <c r="G42" s="154"/>
      <c r="H42" s="154"/>
      <c r="I42" s="154"/>
      <c r="J42" s="154"/>
      <c r="L42" s="179"/>
      <c r="M42" s="179"/>
      <c r="N42" s="179"/>
      <c r="O42" s="179"/>
      <c r="P42" s="179"/>
    </row>
    <row r="43" spans="1:16" ht="73.5" customHeight="1" thickBot="1">
      <c r="A43" s="147"/>
      <c r="B43" s="11"/>
      <c r="C43" s="32">
        <v>37</v>
      </c>
      <c r="D43" s="33" t="s">
        <v>14</v>
      </c>
      <c r="E43" s="34" t="s">
        <v>38</v>
      </c>
      <c r="F43" s="206"/>
      <c r="G43" s="155"/>
      <c r="H43" s="155"/>
      <c r="I43" s="155"/>
      <c r="J43" s="155"/>
      <c r="L43" s="180"/>
      <c r="M43" s="180"/>
      <c r="N43" s="180"/>
      <c r="O43" s="180"/>
      <c r="P43" s="180"/>
    </row>
  </sheetData>
  <sheetProtection/>
  <mergeCells count="120">
    <mergeCell ref="A38:A43"/>
    <mergeCell ref="L38:L43"/>
    <mergeCell ref="F38:F43"/>
    <mergeCell ref="A30:A37"/>
    <mergeCell ref="B30:B33"/>
    <mergeCell ref="E30:E33"/>
    <mergeCell ref="L30:L33"/>
    <mergeCell ref="F30:F33"/>
    <mergeCell ref="B34:B37"/>
    <mergeCell ref="E34:E37"/>
    <mergeCell ref="L34:L37"/>
    <mergeCell ref="F34:F37"/>
    <mergeCell ref="G30:G33"/>
    <mergeCell ref="G38:G43"/>
    <mergeCell ref="A20:A29"/>
    <mergeCell ref="B20:B23"/>
    <mergeCell ref="E20:E23"/>
    <mergeCell ref="L20:L23"/>
    <mergeCell ref="F20:F23"/>
    <mergeCell ref="B24:B29"/>
    <mergeCell ref="E24:E29"/>
    <mergeCell ref="L24:L29"/>
    <mergeCell ref="F24:F29"/>
    <mergeCell ref="A14:A19"/>
    <mergeCell ref="B14:B16"/>
    <mergeCell ref="E14:E16"/>
    <mergeCell ref="L14:L16"/>
    <mergeCell ref="F14:F16"/>
    <mergeCell ref="B17:B19"/>
    <mergeCell ref="E17:E19"/>
    <mergeCell ref="L17:L19"/>
    <mergeCell ref="F17:F19"/>
    <mergeCell ref="F7:F11"/>
    <mergeCell ref="B12:B13"/>
    <mergeCell ref="E12:E13"/>
    <mergeCell ref="L12:L13"/>
    <mergeCell ref="F12:F13"/>
    <mergeCell ref="C6:D6"/>
    <mergeCell ref="A7:A13"/>
    <mergeCell ref="B7:B11"/>
    <mergeCell ref="E7:E11"/>
    <mergeCell ref="L7:L11"/>
    <mergeCell ref="G7:G11"/>
    <mergeCell ref="N12:N13"/>
    <mergeCell ref="H12:H13"/>
    <mergeCell ref="N14:N16"/>
    <mergeCell ref="H14:H16"/>
    <mergeCell ref="M7:M11"/>
    <mergeCell ref="I7:I11"/>
    <mergeCell ref="M34:M37"/>
    <mergeCell ref="G34:G37"/>
    <mergeCell ref="M12:M13"/>
    <mergeCell ref="G12:G13"/>
    <mergeCell ref="M14:M16"/>
    <mergeCell ref="G14:G16"/>
    <mergeCell ref="H30:H33"/>
    <mergeCell ref="N34:N37"/>
    <mergeCell ref="H34:H37"/>
    <mergeCell ref="I30:I33"/>
    <mergeCell ref="M17:M19"/>
    <mergeCell ref="G17:G19"/>
    <mergeCell ref="M20:M23"/>
    <mergeCell ref="G20:G23"/>
    <mergeCell ref="M24:M29"/>
    <mergeCell ref="G24:G29"/>
    <mergeCell ref="M30:M33"/>
    <mergeCell ref="H7:H11"/>
    <mergeCell ref="O34:O37"/>
    <mergeCell ref="I34:I37"/>
    <mergeCell ref="N17:N19"/>
    <mergeCell ref="H17:H19"/>
    <mergeCell ref="N20:N23"/>
    <mergeCell ref="H20:H23"/>
    <mergeCell ref="N24:N29"/>
    <mergeCell ref="H24:H29"/>
    <mergeCell ref="I38:I43"/>
    <mergeCell ref="O17:O19"/>
    <mergeCell ref="I17:I19"/>
    <mergeCell ref="O20:O23"/>
    <mergeCell ref="I20:I23"/>
    <mergeCell ref="O24:O29"/>
    <mergeCell ref="I24:I29"/>
    <mergeCell ref="N38:N43"/>
    <mergeCell ref="K34:K37"/>
    <mergeCell ref="O30:O33"/>
    <mergeCell ref="O38:O43"/>
    <mergeCell ref="H38:H43"/>
    <mergeCell ref="O12:O13"/>
    <mergeCell ref="I12:I13"/>
    <mergeCell ref="O14:O16"/>
    <mergeCell ref="I14:I16"/>
    <mergeCell ref="N30:N33"/>
    <mergeCell ref="M38:M43"/>
    <mergeCell ref="P7:P11"/>
    <mergeCell ref="J7:J11"/>
    <mergeCell ref="P12:P13"/>
    <mergeCell ref="J12:J13"/>
    <mergeCell ref="P14:P16"/>
    <mergeCell ref="J14:J16"/>
    <mergeCell ref="K7:K11"/>
    <mergeCell ref="K12:K13"/>
    <mergeCell ref="K14:K16"/>
    <mergeCell ref="O7:O11"/>
    <mergeCell ref="N7:N11"/>
    <mergeCell ref="P30:P33"/>
    <mergeCell ref="J30:J33"/>
    <mergeCell ref="P34:P37"/>
    <mergeCell ref="J34:J37"/>
    <mergeCell ref="P38:P43"/>
    <mergeCell ref="J38:J43"/>
    <mergeCell ref="K30:K33"/>
    <mergeCell ref="P17:P19"/>
    <mergeCell ref="J17:J19"/>
    <mergeCell ref="P20:P23"/>
    <mergeCell ref="J20:J23"/>
    <mergeCell ref="P24:P29"/>
    <mergeCell ref="J24:J29"/>
    <mergeCell ref="K17:K19"/>
    <mergeCell ref="K20:K23"/>
    <mergeCell ref="K24:K29"/>
  </mergeCells>
  <hyperlinks>
    <hyperlink ref="D41" r:id="rId1" display="https://www.oregonmetro.gov/sites/default/files/2014/05/21/062010_regional_transportation_system_management_operations_plan_executive_summary.pdf"/>
  </hyperlinks>
  <printOptions/>
  <pageMargins left="0.7" right="0.7" top="0.45" bottom="0.43" header="0.3" footer="0.3"/>
  <pageSetup fitToHeight="0" fitToWidth="1" horizontalDpi="600" verticalDpi="600" orientation="landscape" paperSize="17"/>
  <rowBreaks count="4" manualBreakCount="4">
    <brk id="13" max="6" man="1"/>
    <brk id="19" max="6" man="1"/>
    <brk id="29" max="6" man="1"/>
    <brk id="37" max="6" man="1"/>
  </rowBreaks>
</worksheet>
</file>

<file path=xl/worksheets/sheet16.xml><?xml version="1.0" encoding="utf-8"?>
<worksheet xmlns="http://schemas.openxmlformats.org/spreadsheetml/2006/main" xmlns:r="http://schemas.openxmlformats.org/officeDocument/2006/relationships">
  <sheetPr>
    <pageSetUpPr fitToPage="1"/>
  </sheetPr>
  <dimension ref="A1:P43"/>
  <sheetViews>
    <sheetView zoomScale="60" zoomScaleNormal="60" zoomScaleSheetLayoutView="100" zoomScalePageLayoutView="0" workbookViewId="0" topLeftCell="A1">
      <pane ySplit="6" topLeftCell="A7" activePane="bottomLeft" state="frozen"/>
      <selection pane="topLeft" activeCell="A2" sqref="A2"/>
      <selection pane="bottomLeft" activeCell="A2" sqref="A2"/>
    </sheetView>
  </sheetViews>
  <sheetFormatPr defaultColWidth="8.8515625" defaultRowHeight="15"/>
  <cols>
    <col min="1" max="1" width="4.28125" style="53" customWidth="1"/>
    <col min="2" max="2" width="4.28125" style="3" customWidth="1"/>
    <col min="3" max="3" width="3.421875" style="0" bestFit="1" customWidth="1"/>
    <col min="4" max="4" width="53.7109375" style="0" customWidth="1"/>
    <col min="5" max="5" width="59.421875" style="0" customWidth="1"/>
    <col min="6" max="6" width="10.421875" style="0" customWidth="1"/>
    <col min="7" max="11" width="8.8515625" style="0" customWidth="1"/>
    <col min="12" max="12" width="17.140625" style="0" customWidth="1"/>
    <col min="13" max="16" width="15.421875" style="0" customWidth="1"/>
  </cols>
  <sheetData>
    <row r="1" spans="1:6" ht="19.5" customHeight="1">
      <c r="A1" s="28" t="s">
        <v>805</v>
      </c>
      <c r="B1" s="12"/>
      <c r="C1" s="8"/>
      <c r="D1" s="8"/>
      <c r="E1" s="31" t="s">
        <v>56</v>
      </c>
      <c r="F1" s="50">
        <v>3</v>
      </c>
    </row>
    <row r="2" spans="1:6" ht="19.5" customHeight="1">
      <c r="A2" s="29" t="s">
        <v>71</v>
      </c>
      <c r="B2" s="9"/>
      <c r="C2" s="7"/>
      <c r="D2" s="7"/>
      <c r="E2" s="30" t="s">
        <v>55</v>
      </c>
      <c r="F2" s="51">
        <v>2</v>
      </c>
    </row>
    <row r="3" spans="1:6" ht="19.5" customHeight="1">
      <c r="A3" s="52"/>
      <c r="B3" s="9"/>
      <c r="C3" s="7"/>
      <c r="D3" s="7"/>
      <c r="E3" s="30" t="s">
        <v>53</v>
      </c>
      <c r="F3" s="51">
        <v>1</v>
      </c>
    </row>
    <row r="4" spans="1:6" ht="19.5" customHeight="1">
      <c r="A4" s="52"/>
      <c r="B4" s="10"/>
      <c r="C4" s="10"/>
      <c r="D4" s="10"/>
      <c r="E4" s="30" t="s">
        <v>54</v>
      </c>
      <c r="F4" s="51">
        <v>0</v>
      </c>
    </row>
    <row r="5" spans="1:6" ht="19.5" customHeight="1">
      <c r="A5" s="52"/>
      <c r="B5" s="10"/>
      <c r="C5" s="10"/>
      <c r="D5" s="10"/>
      <c r="E5" s="30" t="s">
        <v>6</v>
      </c>
      <c r="F5" s="49">
        <v>-1</v>
      </c>
    </row>
    <row r="6" spans="1:16" ht="38.25" customHeight="1" thickBot="1">
      <c r="A6" s="52"/>
      <c r="B6" s="9"/>
      <c r="C6" s="136" t="s">
        <v>7</v>
      </c>
      <c r="D6" s="136"/>
      <c r="E6" s="45" t="s">
        <v>33</v>
      </c>
      <c r="F6" s="46" t="s">
        <v>345</v>
      </c>
      <c r="G6" s="46" t="s">
        <v>344</v>
      </c>
      <c r="H6" s="46" t="s">
        <v>451</v>
      </c>
      <c r="I6" s="46" t="s">
        <v>462</v>
      </c>
      <c r="J6" s="46" t="s">
        <v>590</v>
      </c>
      <c r="K6" s="46" t="s">
        <v>787</v>
      </c>
      <c r="L6" s="45" t="s">
        <v>345</v>
      </c>
      <c r="M6" s="68" t="s">
        <v>368</v>
      </c>
      <c r="N6" s="68" t="s">
        <v>451</v>
      </c>
      <c r="O6" s="68" t="s">
        <v>462</v>
      </c>
      <c r="P6" s="68" t="s">
        <v>590</v>
      </c>
    </row>
    <row r="7" spans="1:16" ht="38.25" customHeight="1">
      <c r="A7" s="152" t="s">
        <v>1</v>
      </c>
      <c r="B7" s="137" t="s">
        <v>788</v>
      </c>
      <c r="C7" s="37">
        <v>29</v>
      </c>
      <c r="D7" s="47" t="s">
        <v>8</v>
      </c>
      <c r="E7" s="142" t="s">
        <v>43</v>
      </c>
      <c r="F7" s="120">
        <v>3</v>
      </c>
      <c r="G7" s="120">
        <v>3</v>
      </c>
      <c r="H7" s="120">
        <v>2</v>
      </c>
      <c r="I7" s="120">
        <v>2</v>
      </c>
      <c r="J7" s="120">
        <v>2</v>
      </c>
      <c r="K7" s="120">
        <f>AVERAGE(F7:J11)</f>
        <v>2.4</v>
      </c>
      <c r="L7" s="142" t="s">
        <v>163</v>
      </c>
      <c r="M7" s="142" t="s">
        <v>369</v>
      </c>
      <c r="N7" s="142"/>
      <c r="O7" s="142" t="s">
        <v>544</v>
      </c>
      <c r="P7" s="142" t="s">
        <v>692</v>
      </c>
    </row>
    <row r="8" spans="1:16" ht="72.75" customHeight="1">
      <c r="A8" s="146"/>
      <c r="B8" s="138"/>
      <c r="C8" s="13">
        <v>30</v>
      </c>
      <c r="D8" s="14" t="s">
        <v>9</v>
      </c>
      <c r="E8" s="143"/>
      <c r="F8" s="121"/>
      <c r="G8" s="121"/>
      <c r="H8" s="121"/>
      <c r="I8" s="121"/>
      <c r="J8" s="121"/>
      <c r="K8" s="121"/>
      <c r="L8" s="143"/>
      <c r="M8" s="143"/>
      <c r="N8" s="143"/>
      <c r="O8" s="143"/>
      <c r="P8" s="143"/>
    </row>
    <row r="9" spans="1:16" ht="63.75" customHeight="1">
      <c r="A9" s="146"/>
      <c r="B9" s="138"/>
      <c r="C9" s="13">
        <v>32</v>
      </c>
      <c r="D9" s="14" t="s">
        <v>10</v>
      </c>
      <c r="E9" s="143"/>
      <c r="F9" s="121"/>
      <c r="G9" s="121"/>
      <c r="H9" s="121"/>
      <c r="I9" s="121"/>
      <c r="J9" s="121"/>
      <c r="K9" s="121"/>
      <c r="L9" s="143"/>
      <c r="M9" s="143"/>
      <c r="N9" s="143"/>
      <c r="O9" s="143"/>
      <c r="P9" s="143"/>
    </row>
    <row r="10" spans="1:16" ht="42" customHeight="1">
      <c r="A10" s="146"/>
      <c r="B10" s="138"/>
      <c r="C10" s="13">
        <v>39</v>
      </c>
      <c r="D10" s="14" t="s">
        <v>16</v>
      </c>
      <c r="E10" s="143"/>
      <c r="F10" s="121"/>
      <c r="G10" s="121"/>
      <c r="H10" s="121"/>
      <c r="I10" s="121"/>
      <c r="J10" s="121"/>
      <c r="K10" s="121"/>
      <c r="L10" s="143"/>
      <c r="M10" s="143"/>
      <c r="N10" s="143"/>
      <c r="O10" s="143"/>
      <c r="P10" s="143"/>
    </row>
    <row r="11" spans="1:16" ht="65.25" customHeight="1">
      <c r="A11" s="146"/>
      <c r="B11" s="139"/>
      <c r="C11" s="13">
        <v>40</v>
      </c>
      <c r="D11" s="14" t="s">
        <v>17</v>
      </c>
      <c r="E11" s="143"/>
      <c r="F11" s="121"/>
      <c r="G11" s="121"/>
      <c r="H11" s="121"/>
      <c r="I11" s="121"/>
      <c r="J11" s="121"/>
      <c r="K11" s="121"/>
      <c r="L11" s="143"/>
      <c r="M11" s="143"/>
      <c r="N11" s="143"/>
      <c r="O11" s="143"/>
      <c r="P11" s="143"/>
    </row>
    <row r="12" spans="1:16" ht="54.75" customHeight="1">
      <c r="A12" s="146"/>
      <c r="B12" s="140" t="s">
        <v>789</v>
      </c>
      <c r="C12" s="13">
        <v>38</v>
      </c>
      <c r="D12" s="15" t="s">
        <v>15</v>
      </c>
      <c r="E12" s="101" t="s">
        <v>44</v>
      </c>
      <c r="F12" s="168">
        <v>3</v>
      </c>
      <c r="G12" s="168">
        <v>3</v>
      </c>
      <c r="H12" s="168">
        <v>2</v>
      </c>
      <c r="I12" s="168">
        <v>3</v>
      </c>
      <c r="J12" s="168">
        <v>2</v>
      </c>
      <c r="K12" s="103">
        <f>AVERAGE(F12:J13)</f>
        <v>2.6</v>
      </c>
      <c r="L12" s="101" t="s">
        <v>162</v>
      </c>
      <c r="M12" s="101" t="s">
        <v>370</v>
      </c>
      <c r="N12" s="101"/>
      <c r="O12" s="101" t="s">
        <v>545</v>
      </c>
      <c r="P12" s="101" t="s">
        <v>693</v>
      </c>
    </row>
    <row r="13" spans="1:16" ht="73.5" customHeight="1" thickBot="1">
      <c r="A13" s="147"/>
      <c r="B13" s="141"/>
      <c r="C13" s="32">
        <v>40</v>
      </c>
      <c r="D13" s="48" t="s">
        <v>17</v>
      </c>
      <c r="E13" s="102"/>
      <c r="F13" s="169"/>
      <c r="G13" s="169"/>
      <c r="H13" s="169"/>
      <c r="I13" s="169"/>
      <c r="J13" s="169"/>
      <c r="K13" s="104"/>
      <c r="L13" s="102"/>
      <c r="M13" s="102"/>
      <c r="N13" s="102"/>
      <c r="O13" s="102"/>
      <c r="P13" s="102"/>
    </row>
    <row r="14" spans="1:16" ht="48" customHeight="1">
      <c r="A14" s="152" t="s">
        <v>0</v>
      </c>
      <c r="B14" s="137" t="s">
        <v>788</v>
      </c>
      <c r="C14" s="37">
        <v>33</v>
      </c>
      <c r="D14" s="43" t="s">
        <v>11</v>
      </c>
      <c r="E14" s="144" t="s">
        <v>50</v>
      </c>
      <c r="F14" s="166">
        <v>3</v>
      </c>
      <c r="G14" s="166">
        <v>3</v>
      </c>
      <c r="H14" s="166">
        <v>3</v>
      </c>
      <c r="I14" s="166">
        <v>3</v>
      </c>
      <c r="J14" s="166">
        <v>3</v>
      </c>
      <c r="K14" s="107">
        <f>AVERAGE(F14:J16)</f>
        <v>3</v>
      </c>
      <c r="L14" s="144" t="s">
        <v>161</v>
      </c>
      <c r="M14" s="144" t="s">
        <v>371</v>
      </c>
      <c r="N14" s="144"/>
      <c r="O14" s="144" t="s">
        <v>546</v>
      </c>
      <c r="P14" s="144" t="s">
        <v>694</v>
      </c>
    </row>
    <row r="15" spans="1:16" ht="45.75" customHeight="1">
      <c r="A15" s="146"/>
      <c r="B15" s="138"/>
      <c r="C15" s="13">
        <v>34</v>
      </c>
      <c r="D15" s="16" t="s">
        <v>35</v>
      </c>
      <c r="E15" s="145"/>
      <c r="F15" s="167"/>
      <c r="G15" s="167"/>
      <c r="H15" s="167"/>
      <c r="I15" s="167"/>
      <c r="J15" s="167"/>
      <c r="K15" s="108"/>
      <c r="L15" s="145"/>
      <c r="M15" s="145"/>
      <c r="N15" s="145"/>
      <c r="O15" s="145"/>
      <c r="P15" s="145"/>
    </row>
    <row r="16" spans="1:16" ht="59.25" customHeight="1">
      <c r="A16" s="146"/>
      <c r="B16" s="139"/>
      <c r="C16" s="13">
        <v>35</v>
      </c>
      <c r="D16" s="16" t="s">
        <v>12</v>
      </c>
      <c r="E16" s="145"/>
      <c r="F16" s="167"/>
      <c r="G16" s="167"/>
      <c r="H16" s="167"/>
      <c r="I16" s="167"/>
      <c r="J16" s="167"/>
      <c r="K16" s="109"/>
      <c r="L16" s="145"/>
      <c r="M16" s="145"/>
      <c r="N16" s="145"/>
      <c r="O16" s="145"/>
      <c r="P16" s="145"/>
    </row>
    <row r="17" spans="1:16" ht="43.5" customHeight="1">
      <c r="A17" s="146"/>
      <c r="B17" s="140" t="s">
        <v>789</v>
      </c>
      <c r="C17" s="13">
        <v>34</v>
      </c>
      <c r="D17" s="17" t="s">
        <v>35</v>
      </c>
      <c r="E17" s="172" t="s">
        <v>51</v>
      </c>
      <c r="F17" s="164">
        <v>3</v>
      </c>
      <c r="G17" s="164">
        <v>3</v>
      </c>
      <c r="H17" s="164">
        <v>2</v>
      </c>
      <c r="I17" s="164">
        <v>3</v>
      </c>
      <c r="J17" s="164">
        <v>2</v>
      </c>
      <c r="K17" s="88">
        <f>AVERAGE(F17:J19)</f>
        <v>2.6</v>
      </c>
      <c r="L17" s="172" t="s">
        <v>164</v>
      </c>
      <c r="M17" s="172" t="s">
        <v>372</v>
      </c>
      <c r="N17" s="172"/>
      <c r="O17" s="172" t="s">
        <v>547</v>
      </c>
      <c r="P17" s="172" t="s">
        <v>695</v>
      </c>
    </row>
    <row r="18" spans="1:16" ht="57.75" customHeight="1">
      <c r="A18" s="146"/>
      <c r="B18" s="138"/>
      <c r="C18" s="13">
        <v>36</v>
      </c>
      <c r="D18" s="17" t="s">
        <v>13</v>
      </c>
      <c r="E18" s="172"/>
      <c r="F18" s="164"/>
      <c r="G18" s="164"/>
      <c r="H18" s="164"/>
      <c r="I18" s="164"/>
      <c r="J18" s="164"/>
      <c r="K18" s="89"/>
      <c r="L18" s="172"/>
      <c r="M18" s="172"/>
      <c r="N18" s="172"/>
      <c r="O18" s="172"/>
      <c r="P18" s="172"/>
    </row>
    <row r="19" spans="1:16" ht="48.75" customHeight="1" thickBot="1">
      <c r="A19" s="147"/>
      <c r="B19" s="141"/>
      <c r="C19" s="32">
        <v>52</v>
      </c>
      <c r="D19" s="44" t="s">
        <v>28</v>
      </c>
      <c r="E19" s="173"/>
      <c r="F19" s="165"/>
      <c r="G19" s="165"/>
      <c r="H19" s="165"/>
      <c r="I19" s="165"/>
      <c r="J19" s="165"/>
      <c r="K19" s="90"/>
      <c r="L19" s="173"/>
      <c r="M19" s="173"/>
      <c r="N19" s="173"/>
      <c r="O19" s="173"/>
      <c r="P19" s="173"/>
    </row>
    <row r="20" spans="1:16" ht="60" customHeight="1">
      <c r="A20" s="152" t="s">
        <v>2</v>
      </c>
      <c r="B20" s="137" t="s">
        <v>788</v>
      </c>
      <c r="C20" s="37">
        <v>32</v>
      </c>
      <c r="D20" s="40" t="s">
        <v>10</v>
      </c>
      <c r="E20" s="174" t="s">
        <v>47</v>
      </c>
      <c r="F20" s="162">
        <v>2</v>
      </c>
      <c r="G20" s="162">
        <v>1</v>
      </c>
      <c r="H20" s="162">
        <v>1</v>
      </c>
      <c r="I20" s="162">
        <v>2</v>
      </c>
      <c r="J20" s="162">
        <v>1</v>
      </c>
      <c r="K20" s="93">
        <f>AVERAGE(F20:J23)</f>
        <v>1.4</v>
      </c>
      <c r="L20" s="174" t="s">
        <v>166</v>
      </c>
      <c r="M20" s="174"/>
      <c r="N20" s="174"/>
      <c r="O20" s="174" t="s">
        <v>548</v>
      </c>
      <c r="P20" s="174" t="s">
        <v>696</v>
      </c>
    </row>
    <row r="21" spans="1:16" ht="31.5">
      <c r="A21" s="146"/>
      <c r="B21" s="138"/>
      <c r="C21" s="13">
        <v>41</v>
      </c>
      <c r="D21" s="18" t="s">
        <v>18</v>
      </c>
      <c r="E21" s="175"/>
      <c r="F21" s="163"/>
      <c r="G21" s="163"/>
      <c r="H21" s="163"/>
      <c r="I21" s="163"/>
      <c r="J21" s="163"/>
      <c r="K21" s="94"/>
      <c r="L21" s="175"/>
      <c r="M21" s="175"/>
      <c r="N21" s="175"/>
      <c r="O21" s="175"/>
      <c r="P21" s="175"/>
    </row>
    <row r="22" spans="1:16" ht="34.5" customHeight="1">
      <c r="A22" s="146"/>
      <c r="B22" s="138"/>
      <c r="C22" s="13">
        <v>47</v>
      </c>
      <c r="D22" s="18" t="s">
        <v>24</v>
      </c>
      <c r="E22" s="175"/>
      <c r="F22" s="163"/>
      <c r="G22" s="163"/>
      <c r="H22" s="163"/>
      <c r="I22" s="163"/>
      <c r="J22" s="163"/>
      <c r="K22" s="94"/>
      <c r="L22" s="175"/>
      <c r="M22" s="175"/>
      <c r="N22" s="175"/>
      <c r="O22" s="175"/>
      <c r="P22" s="175"/>
    </row>
    <row r="23" spans="1:16" ht="31.5">
      <c r="A23" s="146"/>
      <c r="B23" s="139"/>
      <c r="C23" s="13">
        <v>48</v>
      </c>
      <c r="D23" s="18" t="s">
        <v>25</v>
      </c>
      <c r="E23" s="175"/>
      <c r="F23" s="163"/>
      <c r="G23" s="163"/>
      <c r="H23" s="163"/>
      <c r="I23" s="163"/>
      <c r="J23" s="163"/>
      <c r="K23" s="95"/>
      <c r="L23" s="175"/>
      <c r="M23" s="175"/>
      <c r="N23" s="175"/>
      <c r="O23" s="175"/>
      <c r="P23" s="175"/>
    </row>
    <row r="24" spans="1:16" ht="55.5" customHeight="1">
      <c r="A24" s="146"/>
      <c r="B24" s="138" t="s">
        <v>789</v>
      </c>
      <c r="C24" s="13">
        <v>42</v>
      </c>
      <c r="D24" s="19" t="s">
        <v>19</v>
      </c>
      <c r="E24" s="176" t="s">
        <v>48</v>
      </c>
      <c r="F24" s="156">
        <v>2</v>
      </c>
      <c r="G24" s="156">
        <v>1</v>
      </c>
      <c r="H24" s="156">
        <v>2</v>
      </c>
      <c r="I24" s="156">
        <v>2</v>
      </c>
      <c r="J24" s="156">
        <v>1</v>
      </c>
      <c r="K24" s="98">
        <f>AVERAGE(F24:J29)</f>
        <v>1.6</v>
      </c>
      <c r="L24" s="176" t="s">
        <v>165</v>
      </c>
      <c r="M24" s="176" t="s">
        <v>373</v>
      </c>
      <c r="N24" s="176"/>
      <c r="O24" s="176"/>
      <c r="P24" s="176" t="s">
        <v>697</v>
      </c>
    </row>
    <row r="25" spans="1:16" ht="39.75" customHeight="1">
      <c r="A25" s="146"/>
      <c r="B25" s="138"/>
      <c r="C25" s="13">
        <v>43</v>
      </c>
      <c r="D25" s="19" t="s">
        <v>20</v>
      </c>
      <c r="E25" s="176"/>
      <c r="F25" s="156"/>
      <c r="G25" s="156"/>
      <c r="H25" s="156"/>
      <c r="I25" s="156"/>
      <c r="J25" s="156"/>
      <c r="K25" s="99"/>
      <c r="L25" s="176"/>
      <c r="M25" s="176"/>
      <c r="N25" s="176"/>
      <c r="O25" s="176"/>
      <c r="P25" s="176"/>
    </row>
    <row r="26" spans="1:16" ht="42.75" customHeight="1">
      <c r="A26" s="146"/>
      <c r="B26" s="138"/>
      <c r="C26" s="13">
        <v>44</v>
      </c>
      <c r="D26" s="19" t="s">
        <v>21</v>
      </c>
      <c r="E26" s="176"/>
      <c r="F26" s="156"/>
      <c r="G26" s="156"/>
      <c r="H26" s="156"/>
      <c r="I26" s="156"/>
      <c r="J26" s="156"/>
      <c r="K26" s="99"/>
      <c r="L26" s="176"/>
      <c r="M26" s="176"/>
      <c r="N26" s="176"/>
      <c r="O26" s="176"/>
      <c r="P26" s="176"/>
    </row>
    <row r="27" spans="1:16" ht="39.75" customHeight="1">
      <c r="A27" s="146"/>
      <c r="B27" s="138"/>
      <c r="C27" s="13">
        <v>45</v>
      </c>
      <c r="D27" s="19" t="s">
        <v>22</v>
      </c>
      <c r="E27" s="176"/>
      <c r="F27" s="156"/>
      <c r="G27" s="156"/>
      <c r="H27" s="156"/>
      <c r="I27" s="156"/>
      <c r="J27" s="156"/>
      <c r="K27" s="99"/>
      <c r="L27" s="176"/>
      <c r="M27" s="176"/>
      <c r="N27" s="176"/>
      <c r="O27" s="176"/>
      <c r="P27" s="176"/>
    </row>
    <row r="28" spans="1:16" ht="15.75">
      <c r="A28" s="146"/>
      <c r="B28" s="138"/>
      <c r="C28" s="13">
        <v>46</v>
      </c>
      <c r="D28" s="19" t="s">
        <v>23</v>
      </c>
      <c r="E28" s="176"/>
      <c r="F28" s="156"/>
      <c r="G28" s="156"/>
      <c r="H28" s="156"/>
      <c r="I28" s="156"/>
      <c r="J28" s="156"/>
      <c r="K28" s="99"/>
      <c r="L28" s="176"/>
      <c r="M28" s="176"/>
      <c r="N28" s="176"/>
      <c r="O28" s="176"/>
      <c r="P28" s="176"/>
    </row>
    <row r="29" spans="1:16" ht="39.75" customHeight="1" thickBot="1">
      <c r="A29" s="147"/>
      <c r="B29" s="141"/>
      <c r="C29" s="32">
        <v>53</v>
      </c>
      <c r="D29" s="41" t="s">
        <v>29</v>
      </c>
      <c r="E29" s="177"/>
      <c r="F29" s="157"/>
      <c r="G29" s="157"/>
      <c r="H29" s="157"/>
      <c r="I29" s="157"/>
      <c r="J29" s="157"/>
      <c r="K29" s="100"/>
      <c r="L29" s="177"/>
      <c r="M29" s="177"/>
      <c r="N29" s="177"/>
      <c r="O29" s="177"/>
      <c r="P29" s="177"/>
    </row>
    <row r="30" spans="1:16" ht="31.5" customHeight="1">
      <c r="A30" s="152" t="s">
        <v>3</v>
      </c>
      <c r="B30" s="137" t="s">
        <v>788</v>
      </c>
      <c r="C30" s="37">
        <v>41</v>
      </c>
      <c r="D30" s="38" t="s">
        <v>18</v>
      </c>
      <c r="E30" s="148" t="s">
        <v>46</v>
      </c>
      <c r="F30" s="158">
        <v>2</v>
      </c>
      <c r="G30" s="158">
        <v>1</v>
      </c>
      <c r="H30" s="158">
        <v>1</v>
      </c>
      <c r="I30" s="158">
        <v>2</v>
      </c>
      <c r="J30" s="158">
        <v>0</v>
      </c>
      <c r="K30" s="122">
        <f>AVERAGE(F30:J33)</f>
        <v>1.2</v>
      </c>
      <c r="L30" s="148" t="s">
        <v>167</v>
      </c>
      <c r="M30" s="148" t="s">
        <v>374</v>
      </c>
      <c r="N30" s="148"/>
      <c r="O30" s="148"/>
      <c r="P30" s="148" t="s">
        <v>698</v>
      </c>
    </row>
    <row r="31" spans="1:16" ht="50.25" customHeight="1">
      <c r="A31" s="146"/>
      <c r="B31" s="138"/>
      <c r="C31" s="13">
        <v>42</v>
      </c>
      <c r="D31" s="20" t="s">
        <v>19</v>
      </c>
      <c r="E31" s="149"/>
      <c r="F31" s="159"/>
      <c r="G31" s="159"/>
      <c r="H31" s="159"/>
      <c r="I31" s="159"/>
      <c r="J31" s="159"/>
      <c r="K31" s="123"/>
      <c r="L31" s="149"/>
      <c r="M31" s="149"/>
      <c r="N31" s="149"/>
      <c r="O31" s="149"/>
      <c r="P31" s="149"/>
    </row>
    <row r="32" spans="1:16" ht="41.25" customHeight="1">
      <c r="A32" s="146"/>
      <c r="B32" s="138"/>
      <c r="C32" s="13">
        <v>43</v>
      </c>
      <c r="D32" s="20" t="s">
        <v>20</v>
      </c>
      <c r="E32" s="149"/>
      <c r="F32" s="159"/>
      <c r="G32" s="159"/>
      <c r="H32" s="159"/>
      <c r="I32" s="159"/>
      <c r="J32" s="159"/>
      <c r="K32" s="123"/>
      <c r="L32" s="149"/>
      <c r="M32" s="149"/>
      <c r="N32" s="149"/>
      <c r="O32" s="149"/>
      <c r="P32" s="149"/>
    </row>
    <row r="33" spans="1:16" ht="41.25" customHeight="1">
      <c r="A33" s="146"/>
      <c r="B33" s="139"/>
      <c r="C33" s="13">
        <v>44</v>
      </c>
      <c r="D33" s="20" t="s">
        <v>21</v>
      </c>
      <c r="E33" s="149"/>
      <c r="F33" s="159"/>
      <c r="G33" s="159"/>
      <c r="H33" s="159"/>
      <c r="I33" s="159"/>
      <c r="J33" s="159"/>
      <c r="K33" s="124"/>
      <c r="L33" s="149"/>
      <c r="M33" s="149"/>
      <c r="N33" s="149"/>
      <c r="O33" s="149"/>
      <c r="P33" s="149"/>
    </row>
    <row r="34" spans="1:16" ht="40.5" customHeight="1">
      <c r="A34" s="146"/>
      <c r="B34" s="138" t="s">
        <v>789</v>
      </c>
      <c r="C34" s="13">
        <v>45</v>
      </c>
      <c r="D34" s="21" t="s">
        <v>22</v>
      </c>
      <c r="E34" s="150" t="s">
        <v>45</v>
      </c>
      <c r="F34" s="160">
        <v>1</v>
      </c>
      <c r="G34" s="160">
        <v>1</v>
      </c>
      <c r="H34" s="160">
        <v>1</v>
      </c>
      <c r="I34" s="160">
        <v>2</v>
      </c>
      <c r="J34" s="160">
        <v>0</v>
      </c>
      <c r="K34" s="127">
        <f>AVERAGE(F34:J37)</f>
        <v>1</v>
      </c>
      <c r="L34" s="150"/>
      <c r="M34" s="150" t="s">
        <v>375</v>
      </c>
      <c r="N34" s="150"/>
      <c r="O34" s="150"/>
      <c r="P34" s="150" t="s">
        <v>699</v>
      </c>
    </row>
    <row r="35" spans="1:16" ht="31.5" customHeight="1">
      <c r="A35" s="146"/>
      <c r="B35" s="138"/>
      <c r="C35" s="13">
        <v>46</v>
      </c>
      <c r="D35" s="21" t="s">
        <v>23</v>
      </c>
      <c r="E35" s="150"/>
      <c r="F35" s="160"/>
      <c r="G35" s="160"/>
      <c r="H35" s="160"/>
      <c r="I35" s="160"/>
      <c r="J35" s="160"/>
      <c r="K35" s="128"/>
      <c r="L35" s="150"/>
      <c r="M35" s="150"/>
      <c r="N35" s="150"/>
      <c r="O35" s="150"/>
      <c r="P35" s="150"/>
    </row>
    <row r="36" spans="1:16" ht="50.25" customHeight="1">
      <c r="A36" s="146"/>
      <c r="B36" s="138"/>
      <c r="C36" s="13">
        <v>49</v>
      </c>
      <c r="D36" s="21" t="s">
        <v>26</v>
      </c>
      <c r="E36" s="150"/>
      <c r="F36" s="160"/>
      <c r="G36" s="160"/>
      <c r="H36" s="160"/>
      <c r="I36" s="160"/>
      <c r="J36" s="160"/>
      <c r="K36" s="128"/>
      <c r="L36" s="150"/>
      <c r="M36" s="150"/>
      <c r="N36" s="150"/>
      <c r="O36" s="150"/>
      <c r="P36" s="150"/>
    </row>
    <row r="37" spans="1:16" ht="64.5" customHeight="1" thickBot="1">
      <c r="A37" s="147"/>
      <c r="B37" s="141"/>
      <c r="C37" s="32">
        <v>51</v>
      </c>
      <c r="D37" s="39" t="s">
        <v>27</v>
      </c>
      <c r="E37" s="151"/>
      <c r="F37" s="161"/>
      <c r="G37" s="161"/>
      <c r="H37" s="161"/>
      <c r="I37" s="161"/>
      <c r="J37" s="161"/>
      <c r="K37" s="129"/>
      <c r="L37" s="151"/>
      <c r="M37" s="151"/>
      <c r="N37" s="151"/>
      <c r="O37" s="151"/>
      <c r="P37" s="151"/>
    </row>
    <row r="38" spans="1:16" ht="84.75" customHeight="1">
      <c r="A38" s="146" t="s">
        <v>37</v>
      </c>
      <c r="B38" s="9"/>
      <c r="C38" s="35">
        <v>52</v>
      </c>
      <c r="D38" s="36" t="s">
        <v>28</v>
      </c>
      <c r="E38" s="36" t="s">
        <v>36</v>
      </c>
      <c r="F38" s="153" t="s">
        <v>64</v>
      </c>
      <c r="G38" s="153" t="s">
        <v>377</v>
      </c>
      <c r="H38" s="153" t="s">
        <v>64</v>
      </c>
      <c r="I38" s="153" t="s">
        <v>64</v>
      </c>
      <c r="J38" s="153" t="s">
        <v>700</v>
      </c>
      <c r="L38" s="178" t="s">
        <v>49</v>
      </c>
      <c r="M38" s="178" t="s">
        <v>376</v>
      </c>
      <c r="N38" s="178" t="s">
        <v>49</v>
      </c>
      <c r="O38" s="178" t="s">
        <v>549</v>
      </c>
      <c r="P38" s="178" t="s">
        <v>49</v>
      </c>
    </row>
    <row r="39" spans="1:16" ht="132" customHeight="1">
      <c r="A39" s="146"/>
      <c r="B39" s="6"/>
      <c r="C39" s="13">
        <v>54</v>
      </c>
      <c r="D39" s="22" t="s">
        <v>30</v>
      </c>
      <c r="E39" s="22" t="s">
        <v>52</v>
      </c>
      <c r="F39" s="154"/>
      <c r="G39" s="154"/>
      <c r="H39" s="154"/>
      <c r="I39" s="154"/>
      <c r="J39" s="154"/>
      <c r="L39" s="179"/>
      <c r="M39" s="179"/>
      <c r="N39" s="179"/>
      <c r="O39" s="179"/>
      <c r="P39" s="179"/>
    </row>
    <row r="40" spans="1:16" ht="75.75" customHeight="1">
      <c r="A40" s="146"/>
      <c r="B40" s="6"/>
      <c r="C40" s="13">
        <v>55</v>
      </c>
      <c r="D40" s="22" t="s">
        <v>31</v>
      </c>
      <c r="E40" s="22" t="s">
        <v>34</v>
      </c>
      <c r="F40" s="154"/>
      <c r="G40" s="154"/>
      <c r="H40" s="154"/>
      <c r="I40" s="154"/>
      <c r="J40" s="154"/>
      <c r="L40" s="179"/>
      <c r="M40" s="179"/>
      <c r="N40" s="179"/>
      <c r="O40" s="179"/>
      <c r="P40" s="179"/>
    </row>
    <row r="41" spans="1:16" s="7" customFormat="1" ht="118.5" customHeight="1">
      <c r="A41" s="146"/>
      <c r="B41" s="6"/>
      <c r="C41" s="13">
        <v>56</v>
      </c>
      <c r="D41" s="23" t="s">
        <v>39</v>
      </c>
      <c r="E41" s="22" t="s">
        <v>40</v>
      </c>
      <c r="F41" s="154"/>
      <c r="G41" s="154"/>
      <c r="H41" s="154"/>
      <c r="I41" s="154"/>
      <c r="J41" s="154"/>
      <c r="L41" s="179"/>
      <c r="M41" s="179"/>
      <c r="N41" s="179"/>
      <c r="O41" s="179"/>
      <c r="P41" s="179"/>
    </row>
    <row r="42" spans="1:16" ht="100.5" customHeight="1">
      <c r="A42" s="146"/>
      <c r="B42" s="9"/>
      <c r="C42" s="13">
        <v>57</v>
      </c>
      <c r="D42" s="22" t="s">
        <v>32</v>
      </c>
      <c r="E42" s="22" t="s">
        <v>41</v>
      </c>
      <c r="F42" s="154"/>
      <c r="G42" s="154"/>
      <c r="H42" s="154"/>
      <c r="I42" s="154"/>
      <c r="J42" s="154"/>
      <c r="L42" s="179"/>
      <c r="M42" s="179"/>
      <c r="N42" s="179"/>
      <c r="O42" s="179"/>
      <c r="P42" s="179"/>
    </row>
    <row r="43" spans="1:16" ht="73.5" customHeight="1" thickBot="1">
      <c r="A43" s="147"/>
      <c r="B43" s="11"/>
      <c r="C43" s="32">
        <v>37</v>
      </c>
      <c r="D43" s="33" t="s">
        <v>14</v>
      </c>
      <c r="E43" s="34" t="s">
        <v>38</v>
      </c>
      <c r="F43" s="155"/>
      <c r="G43" s="155"/>
      <c r="H43" s="155"/>
      <c r="I43" s="155"/>
      <c r="J43" s="155"/>
      <c r="L43" s="180"/>
      <c r="M43" s="180"/>
      <c r="N43" s="180"/>
      <c r="O43" s="180"/>
      <c r="P43" s="180"/>
    </row>
  </sheetData>
  <sheetProtection/>
  <mergeCells count="120">
    <mergeCell ref="A38:A43"/>
    <mergeCell ref="L38:L43"/>
    <mergeCell ref="F38:F43"/>
    <mergeCell ref="A30:A37"/>
    <mergeCell ref="B30:B33"/>
    <mergeCell ref="E30:E33"/>
    <mergeCell ref="L30:L33"/>
    <mergeCell ref="F30:F33"/>
    <mergeCell ref="B34:B37"/>
    <mergeCell ref="E34:E37"/>
    <mergeCell ref="L34:L37"/>
    <mergeCell ref="F34:F37"/>
    <mergeCell ref="G30:G33"/>
    <mergeCell ref="G38:G43"/>
    <mergeCell ref="A20:A29"/>
    <mergeCell ref="B20:B23"/>
    <mergeCell ref="E20:E23"/>
    <mergeCell ref="L20:L23"/>
    <mergeCell ref="F20:F23"/>
    <mergeCell ref="B24:B29"/>
    <mergeCell ref="E24:E29"/>
    <mergeCell ref="L24:L29"/>
    <mergeCell ref="F24:F29"/>
    <mergeCell ref="A14:A19"/>
    <mergeCell ref="B14:B16"/>
    <mergeCell ref="E14:E16"/>
    <mergeCell ref="L14:L16"/>
    <mergeCell ref="F14:F16"/>
    <mergeCell ref="B17:B19"/>
    <mergeCell ref="E17:E19"/>
    <mergeCell ref="L17:L19"/>
    <mergeCell ref="F17:F19"/>
    <mergeCell ref="F7:F11"/>
    <mergeCell ref="B12:B13"/>
    <mergeCell ref="E12:E13"/>
    <mergeCell ref="L12:L13"/>
    <mergeCell ref="F12:F13"/>
    <mergeCell ref="C6:D6"/>
    <mergeCell ref="A7:A13"/>
    <mergeCell ref="B7:B11"/>
    <mergeCell ref="E7:E11"/>
    <mergeCell ref="L7:L11"/>
    <mergeCell ref="G7:G11"/>
    <mergeCell ref="N12:N13"/>
    <mergeCell ref="H12:H13"/>
    <mergeCell ref="N14:N16"/>
    <mergeCell ref="H14:H16"/>
    <mergeCell ref="M7:M11"/>
    <mergeCell ref="I7:I11"/>
    <mergeCell ref="M34:M37"/>
    <mergeCell ref="G34:G37"/>
    <mergeCell ref="M12:M13"/>
    <mergeCell ref="G12:G13"/>
    <mergeCell ref="M14:M16"/>
    <mergeCell ref="G14:G16"/>
    <mergeCell ref="H30:H33"/>
    <mergeCell ref="N34:N37"/>
    <mergeCell ref="H34:H37"/>
    <mergeCell ref="I30:I33"/>
    <mergeCell ref="M17:M19"/>
    <mergeCell ref="G17:G19"/>
    <mergeCell ref="M20:M23"/>
    <mergeCell ref="G20:G23"/>
    <mergeCell ref="M24:M29"/>
    <mergeCell ref="G24:G29"/>
    <mergeCell ref="M30:M33"/>
    <mergeCell ref="H7:H11"/>
    <mergeCell ref="O34:O37"/>
    <mergeCell ref="I34:I37"/>
    <mergeCell ref="N17:N19"/>
    <mergeCell ref="H17:H19"/>
    <mergeCell ref="N20:N23"/>
    <mergeCell ref="H20:H23"/>
    <mergeCell ref="N24:N29"/>
    <mergeCell ref="H24:H29"/>
    <mergeCell ref="I38:I43"/>
    <mergeCell ref="O17:O19"/>
    <mergeCell ref="I17:I19"/>
    <mergeCell ref="O20:O23"/>
    <mergeCell ref="I20:I23"/>
    <mergeCell ref="O24:O29"/>
    <mergeCell ref="I24:I29"/>
    <mergeCell ref="N38:N43"/>
    <mergeCell ref="K34:K37"/>
    <mergeCell ref="O30:O33"/>
    <mergeCell ref="O38:O43"/>
    <mergeCell ref="H38:H43"/>
    <mergeCell ref="O12:O13"/>
    <mergeCell ref="I12:I13"/>
    <mergeCell ref="O14:O16"/>
    <mergeCell ref="I14:I16"/>
    <mergeCell ref="N30:N33"/>
    <mergeCell ref="M38:M43"/>
    <mergeCell ref="P7:P11"/>
    <mergeCell ref="J7:J11"/>
    <mergeCell ref="P12:P13"/>
    <mergeCell ref="J12:J13"/>
    <mergeCell ref="P14:P16"/>
    <mergeCell ref="J14:J16"/>
    <mergeCell ref="K7:K11"/>
    <mergeCell ref="K12:K13"/>
    <mergeCell ref="K14:K16"/>
    <mergeCell ref="O7:O11"/>
    <mergeCell ref="N7:N11"/>
    <mergeCell ref="P30:P33"/>
    <mergeCell ref="J30:J33"/>
    <mergeCell ref="P34:P37"/>
    <mergeCell ref="J34:J37"/>
    <mergeCell ref="P38:P43"/>
    <mergeCell ref="J38:J43"/>
    <mergeCell ref="K30:K33"/>
    <mergeCell ref="P17:P19"/>
    <mergeCell ref="J17:J19"/>
    <mergeCell ref="P20:P23"/>
    <mergeCell ref="J20:J23"/>
    <mergeCell ref="P24:P29"/>
    <mergeCell ref="J24:J29"/>
    <mergeCell ref="K17:K19"/>
    <mergeCell ref="K20:K23"/>
    <mergeCell ref="K24:K29"/>
  </mergeCells>
  <hyperlinks>
    <hyperlink ref="D41" r:id="rId1" display="https://www.oregonmetro.gov/sites/default/files/2014/05/21/062010_regional_transportation_system_management_operations_plan_executive_summary.pdf"/>
  </hyperlinks>
  <printOptions/>
  <pageMargins left="0.7" right="0.7" top="0.45" bottom="0.43" header="0.3" footer="0.3"/>
  <pageSetup fitToHeight="0" fitToWidth="1" horizontalDpi="600" verticalDpi="600" orientation="landscape" paperSize="17"/>
  <rowBreaks count="4" manualBreakCount="4">
    <brk id="13" max="6" man="1"/>
    <brk id="19" max="6" man="1"/>
    <brk id="29" max="6" man="1"/>
    <brk id="37" max="6" man="1"/>
  </rowBreaks>
</worksheet>
</file>

<file path=xl/worksheets/sheet17.xml><?xml version="1.0" encoding="utf-8"?>
<worksheet xmlns="http://schemas.openxmlformats.org/spreadsheetml/2006/main" xmlns:r="http://schemas.openxmlformats.org/officeDocument/2006/relationships">
  <sheetPr>
    <pageSetUpPr fitToPage="1"/>
  </sheetPr>
  <dimension ref="A1:P43"/>
  <sheetViews>
    <sheetView zoomScale="60" zoomScaleNormal="60" zoomScaleSheetLayoutView="100" zoomScalePageLayoutView="0" workbookViewId="0" topLeftCell="A1">
      <pane ySplit="6" topLeftCell="A7" activePane="bottomLeft" state="frozen"/>
      <selection pane="topLeft" activeCell="A2" sqref="A2"/>
      <selection pane="bottomLeft" activeCell="A2" sqref="A2"/>
    </sheetView>
  </sheetViews>
  <sheetFormatPr defaultColWidth="8.8515625" defaultRowHeight="15"/>
  <cols>
    <col min="1" max="1" width="4.28125" style="53" customWidth="1"/>
    <col min="2" max="2" width="4.28125" style="3" customWidth="1"/>
    <col min="3" max="3" width="3.421875" style="0" bestFit="1" customWidth="1"/>
    <col min="4" max="4" width="53.7109375" style="0" customWidth="1"/>
    <col min="5" max="5" width="56.421875" style="0" customWidth="1"/>
    <col min="6" max="6" width="12.28125" style="0" customWidth="1"/>
    <col min="7" max="11" width="8.8515625" style="0" customWidth="1"/>
    <col min="12" max="13" width="21.421875" style="0" customWidth="1"/>
    <col min="14" max="16" width="20.7109375" style="0" customWidth="1"/>
  </cols>
  <sheetData>
    <row r="1" spans="1:6" ht="19.5" customHeight="1">
      <c r="A1" s="28" t="s">
        <v>806</v>
      </c>
      <c r="B1" s="12"/>
      <c r="C1" s="8"/>
      <c r="D1" s="8"/>
      <c r="E1" s="31" t="s">
        <v>56</v>
      </c>
      <c r="F1" s="50">
        <v>3</v>
      </c>
    </row>
    <row r="2" spans="1:6" ht="19.5" customHeight="1">
      <c r="A2" s="29" t="s">
        <v>71</v>
      </c>
      <c r="B2" s="9"/>
      <c r="C2" s="7"/>
      <c r="D2" s="7"/>
      <c r="E2" s="30" t="s">
        <v>55</v>
      </c>
      <c r="F2" s="51">
        <v>2</v>
      </c>
    </row>
    <row r="3" spans="1:6" ht="12" customHeight="1">
      <c r="A3" s="52"/>
      <c r="B3" s="9"/>
      <c r="C3" s="7"/>
      <c r="D3" s="7"/>
      <c r="E3" s="30" t="s">
        <v>53</v>
      </c>
      <c r="F3" s="51">
        <v>1</v>
      </c>
    </row>
    <row r="4" spans="1:6" ht="12" customHeight="1">
      <c r="A4" s="52"/>
      <c r="B4" s="10"/>
      <c r="C4" s="10"/>
      <c r="D4" s="10"/>
      <c r="E4" s="30" t="s">
        <v>54</v>
      </c>
      <c r="F4" s="51">
        <v>0</v>
      </c>
    </row>
    <row r="5" spans="1:6" ht="12" customHeight="1">
      <c r="A5" s="52"/>
      <c r="B5" s="10"/>
      <c r="C5" s="10"/>
      <c r="D5" s="10"/>
      <c r="E5" s="30" t="s">
        <v>6</v>
      </c>
      <c r="F5" s="49">
        <v>-1</v>
      </c>
    </row>
    <row r="6" spans="1:16" ht="36" customHeight="1" thickBot="1">
      <c r="A6" s="52"/>
      <c r="B6" s="9"/>
      <c r="C6" s="136" t="s">
        <v>7</v>
      </c>
      <c r="D6" s="136"/>
      <c r="E6" s="45" t="s">
        <v>33</v>
      </c>
      <c r="F6" s="46" t="s">
        <v>345</v>
      </c>
      <c r="G6" s="46" t="s">
        <v>344</v>
      </c>
      <c r="H6" s="46" t="s">
        <v>451</v>
      </c>
      <c r="I6" s="46" t="s">
        <v>462</v>
      </c>
      <c r="J6" s="46" t="s">
        <v>590</v>
      </c>
      <c r="K6" s="46" t="s">
        <v>787</v>
      </c>
      <c r="L6" s="68" t="s">
        <v>345</v>
      </c>
      <c r="M6" s="68" t="s">
        <v>368</v>
      </c>
      <c r="N6" s="68" t="s">
        <v>451</v>
      </c>
      <c r="O6" s="68" t="s">
        <v>462</v>
      </c>
      <c r="P6" s="68" t="s">
        <v>590</v>
      </c>
    </row>
    <row r="7" spans="1:16" ht="38.25" customHeight="1">
      <c r="A7" s="152" t="s">
        <v>1</v>
      </c>
      <c r="B7" s="137" t="s">
        <v>788</v>
      </c>
      <c r="C7" s="37">
        <v>29</v>
      </c>
      <c r="D7" s="47" t="s">
        <v>8</v>
      </c>
      <c r="E7" s="142" t="s">
        <v>43</v>
      </c>
      <c r="F7" s="120">
        <v>1</v>
      </c>
      <c r="G7" s="120">
        <v>2</v>
      </c>
      <c r="H7" s="120">
        <v>1</v>
      </c>
      <c r="I7" s="120">
        <v>2</v>
      </c>
      <c r="J7" s="120">
        <v>2</v>
      </c>
      <c r="K7" s="120">
        <f>AVERAGE(F7:J11)</f>
        <v>1.6</v>
      </c>
      <c r="L7" s="142" t="s">
        <v>154</v>
      </c>
      <c r="M7" s="142" t="s">
        <v>378</v>
      </c>
      <c r="N7" s="142"/>
      <c r="O7" s="142"/>
      <c r="P7" s="142" t="s">
        <v>701</v>
      </c>
    </row>
    <row r="8" spans="1:16" ht="72.75" customHeight="1">
      <c r="A8" s="146"/>
      <c r="B8" s="138"/>
      <c r="C8" s="13">
        <v>30</v>
      </c>
      <c r="D8" s="14" t="s">
        <v>9</v>
      </c>
      <c r="E8" s="143"/>
      <c r="F8" s="121"/>
      <c r="G8" s="121"/>
      <c r="H8" s="121"/>
      <c r="I8" s="121"/>
      <c r="J8" s="121"/>
      <c r="K8" s="121"/>
      <c r="L8" s="143"/>
      <c r="M8" s="143"/>
      <c r="N8" s="143"/>
      <c r="O8" s="143"/>
      <c r="P8" s="143"/>
    </row>
    <row r="9" spans="1:16" ht="63.75" customHeight="1">
      <c r="A9" s="146"/>
      <c r="B9" s="138"/>
      <c r="C9" s="13">
        <v>32</v>
      </c>
      <c r="D9" s="14" t="s">
        <v>10</v>
      </c>
      <c r="E9" s="143"/>
      <c r="F9" s="121"/>
      <c r="G9" s="121"/>
      <c r="H9" s="121"/>
      <c r="I9" s="121"/>
      <c r="J9" s="121"/>
      <c r="K9" s="121"/>
      <c r="L9" s="143"/>
      <c r="M9" s="143"/>
      <c r="N9" s="143"/>
      <c r="O9" s="143"/>
      <c r="P9" s="143"/>
    </row>
    <row r="10" spans="1:16" ht="42" customHeight="1">
      <c r="A10" s="146"/>
      <c r="B10" s="138"/>
      <c r="C10" s="13">
        <v>39</v>
      </c>
      <c r="D10" s="14" t="s">
        <v>16</v>
      </c>
      <c r="E10" s="143"/>
      <c r="F10" s="121"/>
      <c r="G10" s="121"/>
      <c r="H10" s="121"/>
      <c r="I10" s="121"/>
      <c r="J10" s="121"/>
      <c r="K10" s="121"/>
      <c r="L10" s="143"/>
      <c r="M10" s="143"/>
      <c r="N10" s="143"/>
      <c r="O10" s="143"/>
      <c r="P10" s="143"/>
    </row>
    <row r="11" spans="1:16" ht="65.25" customHeight="1">
      <c r="A11" s="146"/>
      <c r="B11" s="139"/>
      <c r="C11" s="13">
        <v>40</v>
      </c>
      <c r="D11" s="14" t="s">
        <v>17</v>
      </c>
      <c r="E11" s="143"/>
      <c r="F11" s="121"/>
      <c r="G11" s="121"/>
      <c r="H11" s="121"/>
      <c r="I11" s="121"/>
      <c r="J11" s="121"/>
      <c r="K11" s="121"/>
      <c r="L11" s="143"/>
      <c r="M11" s="143"/>
      <c r="N11" s="143"/>
      <c r="O11" s="143"/>
      <c r="P11" s="143"/>
    </row>
    <row r="12" spans="1:16" ht="54.75" customHeight="1">
      <c r="A12" s="146"/>
      <c r="B12" s="140" t="s">
        <v>789</v>
      </c>
      <c r="C12" s="13">
        <v>38</v>
      </c>
      <c r="D12" s="15" t="s">
        <v>15</v>
      </c>
      <c r="E12" s="101" t="s">
        <v>44</v>
      </c>
      <c r="F12" s="168">
        <v>1</v>
      </c>
      <c r="G12" s="168">
        <v>0</v>
      </c>
      <c r="H12" s="168">
        <v>1</v>
      </c>
      <c r="I12" s="168">
        <v>1</v>
      </c>
      <c r="J12" s="168">
        <v>2</v>
      </c>
      <c r="K12" s="103">
        <f>AVERAGE(F12:J13)</f>
        <v>1</v>
      </c>
      <c r="L12" s="101"/>
      <c r="M12" s="101" t="s">
        <v>379</v>
      </c>
      <c r="N12" s="101"/>
      <c r="O12" s="101"/>
      <c r="P12" s="101" t="s">
        <v>702</v>
      </c>
    </row>
    <row r="13" spans="1:16" ht="73.5" customHeight="1" thickBot="1">
      <c r="A13" s="147"/>
      <c r="B13" s="141"/>
      <c r="C13" s="32">
        <v>40</v>
      </c>
      <c r="D13" s="48" t="s">
        <v>17</v>
      </c>
      <c r="E13" s="102"/>
      <c r="F13" s="169"/>
      <c r="G13" s="169"/>
      <c r="H13" s="169"/>
      <c r="I13" s="169"/>
      <c r="J13" s="169"/>
      <c r="K13" s="104"/>
      <c r="L13" s="102"/>
      <c r="M13" s="102"/>
      <c r="N13" s="102"/>
      <c r="O13" s="102"/>
      <c r="P13" s="102"/>
    </row>
    <row r="14" spans="1:16" ht="48" customHeight="1">
      <c r="A14" s="152" t="s">
        <v>0</v>
      </c>
      <c r="B14" s="137" t="s">
        <v>788</v>
      </c>
      <c r="C14" s="37">
        <v>33</v>
      </c>
      <c r="D14" s="43" t="s">
        <v>11</v>
      </c>
      <c r="E14" s="144" t="s">
        <v>50</v>
      </c>
      <c r="F14" s="166">
        <v>0</v>
      </c>
      <c r="G14" s="166">
        <v>0</v>
      </c>
      <c r="H14" s="166">
        <v>1</v>
      </c>
      <c r="I14" s="166">
        <v>1</v>
      </c>
      <c r="J14" s="166">
        <v>2</v>
      </c>
      <c r="K14" s="107">
        <f>AVERAGE(F14:J16)</f>
        <v>0.8</v>
      </c>
      <c r="L14" s="144" t="s">
        <v>155</v>
      </c>
      <c r="M14" s="144" t="s">
        <v>380</v>
      </c>
      <c r="N14" s="144"/>
      <c r="O14" s="144" t="s">
        <v>550</v>
      </c>
      <c r="P14" s="144" t="s">
        <v>703</v>
      </c>
    </row>
    <row r="15" spans="1:16" ht="45.75" customHeight="1">
      <c r="A15" s="146"/>
      <c r="B15" s="138"/>
      <c r="C15" s="13">
        <v>34</v>
      </c>
      <c r="D15" s="16" t="s">
        <v>35</v>
      </c>
      <c r="E15" s="145"/>
      <c r="F15" s="167"/>
      <c r="G15" s="167"/>
      <c r="H15" s="167"/>
      <c r="I15" s="167"/>
      <c r="J15" s="167"/>
      <c r="K15" s="108"/>
      <c r="L15" s="145"/>
      <c r="M15" s="145"/>
      <c r="N15" s="145"/>
      <c r="O15" s="145"/>
      <c r="P15" s="145"/>
    </row>
    <row r="16" spans="1:16" ht="59.25" customHeight="1">
      <c r="A16" s="146"/>
      <c r="B16" s="139"/>
      <c r="C16" s="13">
        <v>35</v>
      </c>
      <c r="D16" s="16" t="s">
        <v>12</v>
      </c>
      <c r="E16" s="145"/>
      <c r="F16" s="167"/>
      <c r="G16" s="167"/>
      <c r="H16" s="167"/>
      <c r="I16" s="167"/>
      <c r="J16" s="167"/>
      <c r="K16" s="109"/>
      <c r="L16" s="145"/>
      <c r="M16" s="145"/>
      <c r="N16" s="145"/>
      <c r="O16" s="145"/>
      <c r="P16" s="145"/>
    </row>
    <row r="17" spans="1:16" ht="43.5" customHeight="1">
      <c r="A17" s="146"/>
      <c r="B17" s="140" t="s">
        <v>789</v>
      </c>
      <c r="C17" s="13">
        <v>34</v>
      </c>
      <c r="D17" s="17" t="s">
        <v>35</v>
      </c>
      <c r="E17" s="172" t="s">
        <v>51</v>
      </c>
      <c r="F17" s="164">
        <v>0</v>
      </c>
      <c r="G17" s="164">
        <v>0</v>
      </c>
      <c r="H17" s="164">
        <v>1</v>
      </c>
      <c r="I17" s="164">
        <v>1</v>
      </c>
      <c r="J17" s="164">
        <v>1</v>
      </c>
      <c r="K17" s="88">
        <f>AVERAGE(F17:J19)</f>
        <v>0.6</v>
      </c>
      <c r="L17" s="172" t="s">
        <v>156</v>
      </c>
      <c r="M17" s="172" t="s">
        <v>381</v>
      </c>
      <c r="N17" s="172"/>
      <c r="O17" s="172"/>
      <c r="P17" s="172"/>
    </row>
    <row r="18" spans="1:16" ht="57.75" customHeight="1">
      <c r="A18" s="146"/>
      <c r="B18" s="138"/>
      <c r="C18" s="13">
        <v>36</v>
      </c>
      <c r="D18" s="17" t="s">
        <v>13</v>
      </c>
      <c r="E18" s="172"/>
      <c r="F18" s="164"/>
      <c r="G18" s="164"/>
      <c r="H18" s="164"/>
      <c r="I18" s="164"/>
      <c r="J18" s="164"/>
      <c r="K18" s="89"/>
      <c r="L18" s="172"/>
      <c r="M18" s="172"/>
      <c r="N18" s="172"/>
      <c r="O18" s="172"/>
      <c r="P18" s="172"/>
    </row>
    <row r="19" spans="1:16" ht="48.75" customHeight="1" thickBot="1">
      <c r="A19" s="147"/>
      <c r="B19" s="141"/>
      <c r="C19" s="32">
        <v>52</v>
      </c>
      <c r="D19" s="44" t="s">
        <v>28</v>
      </c>
      <c r="E19" s="173"/>
      <c r="F19" s="165"/>
      <c r="G19" s="165"/>
      <c r="H19" s="165"/>
      <c r="I19" s="165"/>
      <c r="J19" s="165"/>
      <c r="K19" s="90"/>
      <c r="L19" s="173"/>
      <c r="M19" s="173"/>
      <c r="N19" s="173"/>
      <c r="O19" s="173"/>
      <c r="P19" s="173"/>
    </row>
    <row r="20" spans="1:16" ht="60" customHeight="1">
      <c r="A20" s="152" t="s">
        <v>2</v>
      </c>
      <c r="B20" s="137" t="s">
        <v>788</v>
      </c>
      <c r="C20" s="37">
        <v>32</v>
      </c>
      <c r="D20" s="40" t="s">
        <v>10</v>
      </c>
      <c r="E20" s="174" t="s">
        <v>47</v>
      </c>
      <c r="F20" s="162">
        <v>1</v>
      </c>
      <c r="G20" s="162">
        <v>1</v>
      </c>
      <c r="H20" s="162">
        <v>2</v>
      </c>
      <c r="I20" s="162">
        <v>2</v>
      </c>
      <c r="J20" s="162">
        <v>3</v>
      </c>
      <c r="K20" s="93">
        <f>AVERAGE(F20:J23)</f>
        <v>1.8</v>
      </c>
      <c r="L20" s="174" t="s">
        <v>157</v>
      </c>
      <c r="M20" s="174" t="s">
        <v>382</v>
      </c>
      <c r="N20" s="174"/>
      <c r="O20" s="174"/>
      <c r="P20" s="174" t="s">
        <v>704</v>
      </c>
    </row>
    <row r="21" spans="1:16" ht="31.5">
      <c r="A21" s="146"/>
      <c r="B21" s="138"/>
      <c r="C21" s="13">
        <v>41</v>
      </c>
      <c r="D21" s="18" t="s">
        <v>18</v>
      </c>
      <c r="E21" s="175"/>
      <c r="F21" s="163"/>
      <c r="G21" s="163"/>
      <c r="H21" s="163"/>
      <c r="I21" s="163"/>
      <c r="J21" s="163"/>
      <c r="K21" s="94"/>
      <c r="L21" s="175"/>
      <c r="M21" s="175"/>
      <c r="N21" s="175"/>
      <c r="O21" s="175"/>
      <c r="P21" s="175"/>
    </row>
    <row r="22" spans="1:16" ht="31.5">
      <c r="A22" s="146"/>
      <c r="B22" s="138"/>
      <c r="C22" s="13">
        <v>47</v>
      </c>
      <c r="D22" s="18" t="s">
        <v>24</v>
      </c>
      <c r="E22" s="175"/>
      <c r="F22" s="163"/>
      <c r="G22" s="163"/>
      <c r="H22" s="163"/>
      <c r="I22" s="163"/>
      <c r="J22" s="163"/>
      <c r="K22" s="94"/>
      <c r="L22" s="175"/>
      <c r="M22" s="175"/>
      <c r="N22" s="175"/>
      <c r="O22" s="175"/>
      <c r="P22" s="175"/>
    </row>
    <row r="23" spans="1:16" ht="31.5">
      <c r="A23" s="146"/>
      <c r="B23" s="139"/>
      <c r="C23" s="13">
        <v>48</v>
      </c>
      <c r="D23" s="18" t="s">
        <v>25</v>
      </c>
      <c r="E23" s="175"/>
      <c r="F23" s="163"/>
      <c r="G23" s="163"/>
      <c r="H23" s="163"/>
      <c r="I23" s="163"/>
      <c r="J23" s="163"/>
      <c r="K23" s="95"/>
      <c r="L23" s="175"/>
      <c r="M23" s="175"/>
      <c r="N23" s="175"/>
      <c r="O23" s="175"/>
      <c r="P23" s="175"/>
    </row>
    <row r="24" spans="1:16" ht="55.5" customHeight="1">
      <c r="A24" s="146"/>
      <c r="B24" s="138" t="s">
        <v>789</v>
      </c>
      <c r="C24" s="13">
        <v>42</v>
      </c>
      <c r="D24" s="19" t="s">
        <v>19</v>
      </c>
      <c r="E24" s="176" t="s">
        <v>48</v>
      </c>
      <c r="F24" s="156">
        <v>1</v>
      </c>
      <c r="G24" s="156">
        <v>0</v>
      </c>
      <c r="H24" s="156">
        <v>1</v>
      </c>
      <c r="I24" s="156">
        <v>2</v>
      </c>
      <c r="J24" s="156">
        <v>2</v>
      </c>
      <c r="K24" s="98">
        <f>AVERAGE(F24:J29)</f>
        <v>1.2</v>
      </c>
      <c r="L24" s="176" t="s">
        <v>158</v>
      </c>
      <c r="M24" s="176"/>
      <c r="N24" s="176"/>
      <c r="O24" s="176" t="s">
        <v>551</v>
      </c>
      <c r="P24" s="176"/>
    </row>
    <row r="25" spans="1:16" ht="39.75" customHeight="1">
      <c r="A25" s="146"/>
      <c r="B25" s="138"/>
      <c r="C25" s="13">
        <v>43</v>
      </c>
      <c r="D25" s="19" t="s">
        <v>20</v>
      </c>
      <c r="E25" s="176"/>
      <c r="F25" s="156"/>
      <c r="G25" s="156"/>
      <c r="H25" s="156"/>
      <c r="I25" s="156"/>
      <c r="J25" s="156"/>
      <c r="K25" s="99"/>
      <c r="L25" s="176"/>
      <c r="M25" s="176"/>
      <c r="N25" s="176"/>
      <c r="O25" s="176"/>
      <c r="P25" s="176"/>
    </row>
    <row r="26" spans="1:16" ht="42.75" customHeight="1">
      <c r="A26" s="146"/>
      <c r="B26" s="138"/>
      <c r="C26" s="13">
        <v>44</v>
      </c>
      <c r="D26" s="19" t="s">
        <v>21</v>
      </c>
      <c r="E26" s="176"/>
      <c r="F26" s="156"/>
      <c r="G26" s="156"/>
      <c r="H26" s="156"/>
      <c r="I26" s="156"/>
      <c r="J26" s="156"/>
      <c r="K26" s="99"/>
      <c r="L26" s="176"/>
      <c r="M26" s="176"/>
      <c r="N26" s="176"/>
      <c r="O26" s="176"/>
      <c r="P26" s="176"/>
    </row>
    <row r="27" spans="1:16" ht="39.75" customHeight="1">
      <c r="A27" s="146"/>
      <c r="B27" s="138"/>
      <c r="C27" s="13">
        <v>45</v>
      </c>
      <c r="D27" s="19" t="s">
        <v>22</v>
      </c>
      <c r="E27" s="176"/>
      <c r="F27" s="156"/>
      <c r="G27" s="156"/>
      <c r="H27" s="156"/>
      <c r="I27" s="156"/>
      <c r="J27" s="156"/>
      <c r="K27" s="99"/>
      <c r="L27" s="176"/>
      <c r="M27" s="176"/>
      <c r="N27" s="176"/>
      <c r="O27" s="176"/>
      <c r="P27" s="176"/>
    </row>
    <row r="28" spans="1:16" ht="15.75">
      <c r="A28" s="146"/>
      <c r="B28" s="138"/>
      <c r="C28" s="13">
        <v>46</v>
      </c>
      <c r="D28" s="19" t="s">
        <v>23</v>
      </c>
      <c r="E28" s="176"/>
      <c r="F28" s="156"/>
      <c r="G28" s="156"/>
      <c r="H28" s="156"/>
      <c r="I28" s="156"/>
      <c r="J28" s="156"/>
      <c r="K28" s="99"/>
      <c r="L28" s="176"/>
      <c r="M28" s="176"/>
      <c r="N28" s="176"/>
      <c r="O28" s="176"/>
      <c r="P28" s="176"/>
    </row>
    <row r="29" spans="1:16" ht="39.75" customHeight="1" thickBot="1">
      <c r="A29" s="147"/>
      <c r="B29" s="141"/>
      <c r="C29" s="32">
        <v>53</v>
      </c>
      <c r="D29" s="41" t="s">
        <v>29</v>
      </c>
      <c r="E29" s="177"/>
      <c r="F29" s="157"/>
      <c r="G29" s="157"/>
      <c r="H29" s="157"/>
      <c r="I29" s="157"/>
      <c r="J29" s="157"/>
      <c r="K29" s="100"/>
      <c r="L29" s="177"/>
      <c r="M29" s="177"/>
      <c r="N29" s="177"/>
      <c r="O29" s="177"/>
      <c r="P29" s="177"/>
    </row>
    <row r="30" spans="1:16" ht="45" customHeight="1">
      <c r="A30" s="152" t="s">
        <v>3</v>
      </c>
      <c r="B30" s="137" t="s">
        <v>788</v>
      </c>
      <c r="C30" s="37">
        <v>41</v>
      </c>
      <c r="D30" s="38" t="s">
        <v>18</v>
      </c>
      <c r="E30" s="148" t="s">
        <v>46</v>
      </c>
      <c r="F30" s="158">
        <v>0</v>
      </c>
      <c r="G30" s="158">
        <v>0</v>
      </c>
      <c r="H30" s="158">
        <v>1</v>
      </c>
      <c r="I30" s="158">
        <v>2</v>
      </c>
      <c r="J30" s="158">
        <v>2</v>
      </c>
      <c r="K30" s="122">
        <f>AVERAGE(F30:J33)</f>
        <v>1</v>
      </c>
      <c r="L30" s="148" t="s">
        <v>159</v>
      </c>
      <c r="M30" s="148"/>
      <c r="N30" s="148"/>
      <c r="O30" s="148"/>
      <c r="P30" s="148"/>
    </row>
    <row r="31" spans="1:16" ht="50.25" customHeight="1">
      <c r="A31" s="146"/>
      <c r="B31" s="138"/>
      <c r="C31" s="13">
        <v>42</v>
      </c>
      <c r="D31" s="20" t="s">
        <v>19</v>
      </c>
      <c r="E31" s="149"/>
      <c r="F31" s="159"/>
      <c r="G31" s="159"/>
      <c r="H31" s="159"/>
      <c r="I31" s="159"/>
      <c r="J31" s="159"/>
      <c r="K31" s="123"/>
      <c r="L31" s="149"/>
      <c r="M31" s="149"/>
      <c r="N31" s="149"/>
      <c r="O31" s="149"/>
      <c r="P31" s="149"/>
    </row>
    <row r="32" spans="1:16" ht="41.25" customHeight="1">
      <c r="A32" s="146"/>
      <c r="B32" s="138"/>
      <c r="C32" s="13">
        <v>43</v>
      </c>
      <c r="D32" s="20" t="s">
        <v>20</v>
      </c>
      <c r="E32" s="149"/>
      <c r="F32" s="159"/>
      <c r="G32" s="159"/>
      <c r="H32" s="159"/>
      <c r="I32" s="159"/>
      <c r="J32" s="159"/>
      <c r="K32" s="123"/>
      <c r="L32" s="149"/>
      <c r="M32" s="149"/>
      <c r="N32" s="149"/>
      <c r="O32" s="149"/>
      <c r="P32" s="149"/>
    </row>
    <row r="33" spans="1:16" ht="41.25" customHeight="1">
      <c r="A33" s="146"/>
      <c r="B33" s="139"/>
      <c r="C33" s="13">
        <v>44</v>
      </c>
      <c r="D33" s="20" t="s">
        <v>21</v>
      </c>
      <c r="E33" s="149"/>
      <c r="F33" s="159"/>
      <c r="G33" s="159"/>
      <c r="H33" s="159"/>
      <c r="I33" s="159"/>
      <c r="J33" s="159"/>
      <c r="K33" s="124"/>
      <c r="L33" s="149"/>
      <c r="M33" s="149"/>
      <c r="N33" s="149"/>
      <c r="O33" s="149"/>
      <c r="P33" s="149"/>
    </row>
    <row r="34" spans="1:16" ht="40.5" customHeight="1">
      <c r="A34" s="146"/>
      <c r="B34" s="138" t="s">
        <v>789</v>
      </c>
      <c r="C34" s="13">
        <v>45</v>
      </c>
      <c r="D34" s="21" t="s">
        <v>22</v>
      </c>
      <c r="E34" s="150" t="s">
        <v>45</v>
      </c>
      <c r="F34" s="160">
        <v>0</v>
      </c>
      <c r="G34" s="160">
        <v>0</v>
      </c>
      <c r="H34" s="160">
        <v>1</v>
      </c>
      <c r="I34" s="160">
        <v>1</v>
      </c>
      <c r="J34" s="160">
        <v>1</v>
      </c>
      <c r="K34" s="127">
        <f>AVERAGE(F34:J37)</f>
        <v>0.6</v>
      </c>
      <c r="L34" s="150"/>
      <c r="M34" s="150"/>
      <c r="N34" s="150"/>
      <c r="O34" s="150"/>
      <c r="P34" s="150" t="s">
        <v>705</v>
      </c>
    </row>
    <row r="35" spans="1:16" ht="31.5" customHeight="1">
      <c r="A35" s="146"/>
      <c r="B35" s="138"/>
      <c r="C35" s="13">
        <v>46</v>
      </c>
      <c r="D35" s="21" t="s">
        <v>23</v>
      </c>
      <c r="E35" s="150"/>
      <c r="F35" s="160"/>
      <c r="G35" s="160"/>
      <c r="H35" s="160"/>
      <c r="I35" s="160"/>
      <c r="J35" s="160"/>
      <c r="K35" s="128"/>
      <c r="L35" s="150"/>
      <c r="M35" s="150"/>
      <c r="N35" s="150"/>
      <c r="O35" s="150"/>
      <c r="P35" s="150"/>
    </row>
    <row r="36" spans="1:16" ht="50.25" customHeight="1">
      <c r="A36" s="146"/>
      <c r="B36" s="138"/>
      <c r="C36" s="13">
        <v>49</v>
      </c>
      <c r="D36" s="21" t="s">
        <v>26</v>
      </c>
      <c r="E36" s="150"/>
      <c r="F36" s="160"/>
      <c r="G36" s="160"/>
      <c r="H36" s="160"/>
      <c r="I36" s="160"/>
      <c r="J36" s="160"/>
      <c r="K36" s="128"/>
      <c r="L36" s="150"/>
      <c r="M36" s="150"/>
      <c r="N36" s="150"/>
      <c r="O36" s="150"/>
      <c r="P36" s="150"/>
    </row>
    <row r="37" spans="1:16" ht="64.5" customHeight="1" thickBot="1">
      <c r="A37" s="147"/>
      <c r="B37" s="141"/>
      <c r="C37" s="32">
        <v>51</v>
      </c>
      <c r="D37" s="39" t="s">
        <v>27</v>
      </c>
      <c r="E37" s="151"/>
      <c r="F37" s="161"/>
      <c r="G37" s="161"/>
      <c r="H37" s="161"/>
      <c r="I37" s="161"/>
      <c r="J37" s="161"/>
      <c r="K37" s="129"/>
      <c r="L37" s="151"/>
      <c r="M37" s="151"/>
      <c r="N37" s="151"/>
      <c r="O37" s="151"/>
      <c r="P37" s="151"/>
    </row>
    <row r="38" spans="1:16" ht="84.75" customHeight="1">
      <c r="A38" s="146" t="s">
        <v>37</v>
      </c>
      <c r="B38" s="9"/>
      <c r="C38" s="35">
        <v>52</v>
      </c>
      <c r="D38" s="36" t="s">
        <v>28</v>
      </c>
      <c r="E38" s="36" t="s">
        <v>36</v>
      </c>
      <c r="F38" s="153" t="s">
        <v>160</v>
      </c>
      <c r="G38" s="153" t="s">
        <v>383</v>
      </c>
      <c r="H38" s="153" t="s">
        <v>64</v>
      </c>
      <c r="I38" s="153" t="s">
        <v>64</v>
      </c>
      <c r="J38" s="153" t="s">
        <v>706</v>
      </c>
      <c r="L38" s="178"/>
      <c r="M38" s="178"/>
      <c r="N38" s="178" t="s">
        <v>49</v>
      </c>
      <c r="O38" s="178" t="s">
        <v>552</v>
      </c>
      <c r="P38" s="178" t="s">
        <v>49</v>
      </c>
    </row>
    <row r="39" spans="1:16" ht="132" customHeight="1">
      <c r="A39" s="146"/>
      <c r="B39" s="6"/>
      <c r="C39" s="13">
        <v>54</v>
      </c>
      <c r="D39" s="22" t="s">
        <v>30</v>
      </c>
      <c r="E39" s="22" t="s">
        <v>52</v>
      </c>
      <c r="F39" s="154"/>
      <c r="G39" s="154"/>
      <c r="H39" s="154"/>
      <c r="I39" s="154"/>
      <c r="J39" s="154"/>
      <c r="L39" s="179"/>
      <c r="M39" s="179"/>
      <c r="N39" s="179"/>
      <c r="O39" s="179"/>
      <c r="P39" s="179"/>
    </row>
    <row r="40" spans="1:16" ht="75.75" customHeight="1">
      <c r="A40" s="146"/>
      <c r="B40" s="6"/>
      <c r="C40" s="13">
        <v>55</v>
      </c>
      <c r="D40" s="22" t="s">
        <v>31</v>
      </c>
      <c r="E40" s="22" t="s">
        <v>34</v>
      </c>
      <c r="F40" s="154"/>
      <c r="G40" s="154"/>
      <c r="H40" s="154"/>
      <c r="I40" s="154"/>
      <c r="J40" s="154"/>
      <c r="L40" s="179"/>
      <c r="M40" s="179"/>
      <c r="N40" s="179"/>
      <c r="O40" s="179"/>
      <c r="P40" s="179"/>
    </row>
    <row r="41" spans="1:16" s="7" customFormat="1" ht="118.5" customHeight="1">
      <c r="A41" s="146"/>
      <c r="B41" s="6"/>
      <c r="C41" s="13">
        <v>56</v>
      </c>
      <c r="D41" s="23" t="s">
        <v>39</v>
      </c>
      <c r="E41" s="22" t="s">
        <v>40</v>
      </c>
      <c r="F41" s="154"/>
      <c r="G41" s="154"/>
      <c r="H41" s="154"/>
      <c r="I41" s="154"/>
      <c r="J41" s="154"/>
      <c r="L41" s="179"/>
      <c r="M41" s="179"/>
      <c r="N41" s="179"/>
      <c r="O41" s="179"/>
      <c r="P41" s="179"/>
    </row>
    <row r="42" spans="1:16" ht="100.5" customHeight="1">
      <c r="A42" s="146"/>
      <c r="B42" s="9"/>
      <c r="C42" s="13">
        <v>57</v>
      </c>
      <c r="D42" s="22" t="s">
        <v>32</v>
      </c>
      <c r="E42" s="22" t="s">
        <v>41</v>
      </c>
      <c r="F42" s="154"/>
      <c r="G42" s="154"/>
      <c r="H42" s="154"/>
      <c r="I42" s="154"/>
      <c r="J42" s="154"/>
      <c r="L42" s="179"/>
      <c r="M42" s="179"/>
      <c r="N42" s="179"/>
      <c r="O42" s="179"/>
      <c r="P42" s="179"/>
    </row>
    <row r="43" spans="1:16" ht="73.5" customHeight="1" thickBot="1">
      <c r="A43" s="147"/>
      <c r="B43" s="11"/>
      <c r="C43" s="32">
        <v>37</v>
      </c>
      <c r="D43" s="33" t="s">
        <v>14</v>
      </c>
      <c r="E43" s="34" t="s">
        <v>38</v>
      </c>
      <c r="F43" s="155"/>
      <c r="G43" s="155"/>
      <c r="H43" s="155"/>
      <c r="I43" s="155"/>
      <c r="J43" s="155"/>
      <c r="L43" s="180"/>
      <c r="M43" s="180"/>
      <c r="N43" s="180"/>
      <c r="O43" s="180"/>
      <c r="P43" s="180"/>
    </row>
  </sheetData>
  <sheetProtection/>
  <mergeCells count="120">
    <mergeCell ref="A38:A43"/>
    <mergeCell ref="L38:L43"/>
    <mergeCell ref="F38:F43"/>
    <mergeCell ref="A30:A37"/>
    <mergeCell ref="B30:B33"/>
    <mergeCell ref="E30:E33"/>
    <mergeCell ref="L30:L33"/>
    <mergeCell ref="F30:F33"/>
    <mergeCell ref="B34:B37"/>
    <mergeCell ref="E34:E37"/>
    <mergeCell ref="L34:L37"/>
    <mergeCell ref="F34:F37"/>
    <mergeCell ref="G30:G33"/>
    <mergeCell ref="G38:G43"/>
    <mergeCell ref="A20:A29"/>
    <mergeCell ref="B20:B23"/>
    <mergeCell ref="E20:E23"/>
    <mergeCell ref="L20:L23"/>
    <mergeCell ref="F20:F23"/>
    <mergeCell ref="B24:B29"/>
    <mergeCell ref="E24:E29"/>
    <mergeCell ref="L24:L29"/>
    <mergeCell ref="F24:F29"/>
    <mergeCell ref="A14:A19"/>
    <mergeCell ref="B14:B16"/>
    <mergeCell ref="E14:E16"/>
    <mergeCell ref="L14:L16"/>
    <mergeCell ref="F14:F16"/>
    <mergeCell ref="B17:B19"/>
    <mergeCell ref="E17:E19"/>
    <mergeCell ref="L17:L19"/>
    <mergeCell ref="F17:F19"/>
    <mergeCell ref="F7:F11"/>
    <mergeCell ref="B12:B13"/>
    <mergeCell ref="E12:E13"/>
    <mergeCell ref="L12:L13"/>
    <mergeCell ref="F12:F13"/>
    <mergeCell ref="C6:D6"/>
    <mergeCell ref="A7:A13"/>
    <mergeCell ref="B7:B11"/>
    <mergeCell ref="E7:E11"/>
    <mergeCell ref="L7:L11"/>
    <mergeCell ref="G7:G11"/>
    <mergeCell ref="N12:N13"/>
    <mergeCell ref="H12:H13"/>
    <mergeCell ref="N14:N16"/>
    <mergeCell ref="H14:H16"/>
    <mergeCell ref="M7:M11"/>
    <mergeCell ref="I7:I11"/>
    <mergeCell ref="M34:M37"/>
    <mergeCell ref="G34:G37"/>
    <mergeCell ref="M12:M13"/>
    <mergeCell ref="G12:G13"/>
    <mergeCell ref="M14:M16"/>
    <mergeCell ref="G14:G16"/>
    <mergeCell ref="H30:H33"/>
    <mergeCell ref="N34:N37"/>
    <mergeCell ref="H34:H37"/>
    <mergeCell ref="I30:I33"/>
    <mergeCell ref="M17:M19"/>
    <mergeCell ref="G17:G19"/>
    <mergeCell ref="M20:M23"/>
    <mergeCell ref="G20:G23"/>
    <mergeCell ref="M24:M29"/>
    <mergeCell ref="G24:G29"/>
    <mergeCell ref="M30:M33"/>
    <mergeCell ref="H7:H11"/>
    <mergeCell ref="O34:O37"/>
    <mergeCell ref="I34:I37"/>
    <mergeCell ref="N17:N19"/>
    <mergeCell ref="H17:H19"/>
    <mergeCell ref="N20:N23"/>
    <mergeCell ref="H20:H23"/>
    <mergeCell ref="N24:N29"/>
    <mergeCell ref="H24:H29"/>
    <mergeCell ref="I38:I43"/>
    <mergeCell ref="O17:O19"/>
    <mergeCell ref="I17:I19"/>
    <mergeCell ref="O20:O23"/>
    <mergeCell ref="I20:I23"/>
    <mergeCell ref="O24:O29"/>
    <mergeCell ref="I24:I29"/>
    <mergeCell ref="N38:N43"/>
    <mergeCell ref="K34:K37"/>
    <mergeCell ref="O30:O33"/>
    <mergeCell ref="O38:O43"/>
    <mergeCell ref="H38:H43"/>
    <mergeCell ref="O12:O13"/>
    <mergeCell ref="I12:I13"/>
    <mergeCell ref="O14:O16"/>
    <mergeCell ref="I14:I16"/>
    <mergeCell ref="N30:N33"/>
    <mergeCell ref="M38:M43"/>
    <mergeCell ref="P7:P11"/>
    <mergeCell ref="J7:J11"/>
    <mergeCell ref="P12:P13"/>
    <mergeCell ref="J12:J13"/>
    <mergeCell ref="P14:P16"/>
    <mergeCell ref="J14:J16"/>
    <mergeCell ref="K7:K11"/>
    <mergeCell ref="K12:K13"/>
    <mergeCell ref="K14:K16"/>
    <mergeCell ref="O7:O11"/>
    <mergeCell ref="N7:N11"/>
    <mergeCell ref="P30:P33"/>
    <mergeCell ref="J30:J33"/>
    <mergeCell ref="P34:P37"/>
    <mergeCell ref="J34:J37"/>
    <mergeCell ref="P38:P43"/>
    <mergeCell ref="J38:J43"/>
    <mergeCell ref="K30:K33"/>
    <mergeCell ref="P17:P19"/>
    <mergeCell ref="J17:J19"/>
    <mergeCell ref="P20:P23"/>
    <mergeCell ref="J20:J23"/>
    <mergeCell ref="P24:P29"/>
    <mergeCell ref="J24:J29"/>
    <mergeCell ref="K17:K19"/>
    <mergeCell ref="K20:K23"/>
    <mergeCell ref="K24:K29"/>
  </mergeCells>
  <hyperlinks>
    <hyperlink ref="D41" r:id="rId1" display="https://www.oregonmetro.gov/sites/default/files/2014/05/21/062010_regional_transportation_system_management_operations_plan_executive_summary.pdf"/>
  </hyperlinks>
  <printOptions/>
  <pageMargins left="0.7" right="0.7" top="0.45" bottom="0.43" header="0.3" footer="0.3"/>
  <pageSetup fitToHeight="0" fitToWidth="1" horizontalDpi="600" verticalDpi="600" orientation="landscape" paperSize="17"/>
  <rowBreaks count="4" manualBreakCount="4">
    <brk id="13" max="6" man="1"/>
    <brk id="19" max="6" man="1"/>
    <brk id="29" max="6" man="1"/>
    <brk id="37" max="6" man="1"/>
  </rowBreaks>
</worksheet>
</file>

<file path=xl/worksheets/sheet18.xml><?xml version="1.0" encoding="utf-8"?>
<worksheet xmlns="http://schemas.openxmlformats.org/spreadsheetml/2006/main" xmlns:r="http://schemas.openxmlformats.org/officeDocument/2006/relationships">
  <sheetPr>
    <pageSetUpPr fitToPage="1"/>
  </sheetPr>
  <dimension ref="A1:P43"/>
  <sheetViews>
    <sheetView zoomScale="60" zoomScaleNormal="60" zoomScaleSheetLayoutView="100" zoomScalePageLayoutView="0" workbookViewId="0" topLeftCell="A1">
      <pane ySplit="6" topLeftCell="A7" activePane="bottomLeft" state="frozen"/>
      <selection pane="topLeft" activeCell="A2" sqref="A2"/>
      <selection pane="bottomLeft" activeCell="A2" sqref="A2"/>
    </sheetView>
  </sheetViews>
  <sheetFormatPr defaultColWidth="8.8515625" defaultRowHeight="15"/>
  <cols>
    <col min="1" max="1" width="4.28125" style="53" customWidth="1"/>
    <col min="2" max="2" width="4.28125" style="3" customWidth="1"/>
    <col min="3" max="3" width="3.421875" style="0" bestFit="1" customWidth="1"/>
    <col min="4" max="4" width="53.7109375" style="0" customWidth="1"/>
    <col min="5" max="5" width="57.140625" style="0" customWidth="1"/>
    <col min="6" max="6" width="12.421875" style="0" customWidth="1"/>
    <col min="7" max="11" width="8.8515625" style="0" customWidth="1"/>
    <col min="12" max="16" width="15.7109375" style="0" customWidth="1"/>
  </cols>
  <sheetData>
    <row r="1" spans="1:6" ht="19.5" customHeight="1">
      <c r="A1" s="28" t="s">
        <v>794</v>
      </c>
      <c r="B1" s="12"/>
      <c r="C1" s="8"/>
      <c r="D1" s="8"/>
      <c r="E1" s="31" t="s">
        <v>56</v>
      </c>
      <c r="F1" s="50">
        <v>3</v>
      </c>
    </row>
    <row r="2" spans="1:6" ht="19.5" customHeight="1">
      <c r="A2" s="29" t="s">
        <v>71</v>
      </c>
      <c r="B2" s="9"/>
      <c r="C2" s="7"/>
      <c r="D2" s="7"/>
      <c r="E2" s="30" t="s">
        <v>55</v>
      </c>
      <c r="F2" s="51">
        <v>2</v>
      </c>
    </row>
    <row r="3" spans="1:6" ht="19.5" customHeight="1">
      <c r="A3" s="52"/>
      <c r="B3" s="9"/>
      <c r="C3" s="7"/>
      <c r="D3" s="7"/>
      <c r="E3" s="30" t="s">
        <v>53</v>
      </c>
      <c r="F3" s="51">
        <v>1</v>
      </c>
    </row>
    <row r="4" spans="1:6" ht="19.5" customHeight="1">
      <c r="A4" s="52"/>
      <c r="B4" s="10"/>
      <c r="C4" s="10"/>
      <c r="D4" s="10"/>
      <c r="E4" s="30" t="s">
        <v>54</v>
      </c>
      <c r="F4" s="51">
        <v>0</v>
      </c>
    </row>
    <row r="5" spans="1:6" ht="19.5" customHeight="1">
      <c r="A5" s="52"/>
      <c r="B5" s="10"/>
      <c r="C5" s="10"/>
      <c r="D5" s="10"/>
      <c r="E5" s="30" t="s">
        <v>6</v>
      </c>
      <c r="F5" s="49">
        <v>-1</v>
      </c>
    </row>
    <row r="6" spans="1:16" ht="30" customHeight="1" thickBot="1">
      <c r="A6" s="52"/>
      <c r="B6" s="9"/>
      <c r="C6" s="136" t="s">
        <v>7</v>
      </c>
      <c r="D6" s="136"/>
      <c r="E6" s="45" t="s">
        <v>33</v>
      </c>
      <c r="F6" s="46" t="s">
        <v>345</v>
      </c>
      <c r="G6" s="46" t="s">
        <v>344</v>
      </c>
      <c r="H6" s="46" t="s">
        <v>451</v>
      </c>
      <c r="I6" s="46" t="s">
        <v>462</v>
      </c>
      <c r="J6" s="46" t="s">
        <v>590</v>
      </c>
      <c r="K6" s="46" t="s">
        <v>787</v>
      </c>
      <c r="L6" s="45" t="s">
        <v>345</v>
      </c>
      <c r="M6" s="68" t="s">
        <v>344</v>
      </c>
      <c r="N6" s="68" t="s">
        <v>451</v>
      </c>
      <c r="O6" s="68" t="s">
        <v>462</v>
      </c>
      <c r="P6" s="68" t="s">
        <v>590</v>
      </c>
    </row>
    <row r="7" spans="1:16" ht="38.25" customHeight="1">
      <c r="A7" s="152" t="s">
        <v>1</v>
      </c>
      <c r="B7" s="137" t="s">
        <v>788</v>
      </c>
      <c r="C7" s="37">
        <v>29</v>
      </c>
      <c r="D7" s="47" t="s">
        <v>8</v>
      </c>
      <c r="E7" s="142" t="s">
        <v>43</v>
      </c>
      <c r="F7" s="120">
        <v>3</v>
      </c>
      <c r="G7" s="120">
        <v>3</v>
      </c>
      <c r="H7" s="120">
        <v>2</v>
      </c>
      <c r="I7" s="120">
        <v>3</v>
      </c>
      <c r="J7" s="120">
        <v>3</v>
      </c>
      <c r="K7" s="120">
        <f>AVERAGE(F7:J11)</f>
        <v>2.8</v>
      </c>
      <c r="L7" s="142" t="s">
        <v>147</v>
      </c>
      <c r="M7" s="142" t="s">
        <v>384</v>
      </c>
      <c r="N7" s="142"/>
      <c r="O7" s="142"/>
      <c r="P7" s="142" t="s">
        <v>707</v>
      </c>
    </row>
    <row r="8" spans="1:16" ht="72.75" customHeight="1">
      <c r="A8" s="146"/>
      <c r="B8" s="138"/>
      <c r="C8" s="13">
        <v>30</v>
      </c>
      <c r="D8" s="14" t="s">
        <v>9</v>
      </c>
      <c r="E8" s="143"/>
      <c r="F8" s="121"/>
      <c r="G8" s="121"/>
      <c r="H8" s="121"/>
      <c r="I8" s="121"/>
      <c r="J8" s="121"/>
      <c r="K8" s="121"/>
      <c r="L8" s="143"/>
      <c r="M8" s="143"/>
      <c r="N8" s="143"/>
      <c r="O8" s="143"/>
      <c r="P8" s="143"/>
    </row>
    <row r="9" spans="1:16" ht="63.75" customHeight="1">
      <c r="A9" s="146"/>
      <c r="B9" s="138"/>
      <c r="C9" s="13">
        <v>32</v>
      </c>
      <c r="D9" s="14" t="s">
        <v>10</v>
      </c>
      <c r="E9" s="143"/>
      <c r="F9" s="121"/>
      <c r="G9" s="121"/>
      <c r="H9" s="121"/>
      <c r="I9" s="121"/>
      <c r="J9" s="121"/>
      <c r="K9" s="121"/>
      <c r="L9" s="143"/>
      <c r="M9" s="143"/>
      <c r="N9" s="143"/>
      <c r="O9" s="143"/>
      <c r="P9" s="143"/>
    </row>
    <row r="10" spans="1:16" ht="42" customHeight="1">
      <c r="A10" s="146"/>
      <c r="B10" s="138"/>
      <c r="C10" s="13">
        <v>39</v>
      </c>
      <c r="D10" s="14" t="s">
        <v>16</v>
      </c>
      <c r="E10" s="143"/>
      <c r="F10" s="121"/>
      <c r="G10" s="121"/>
      <c r="H10" s="121"/>
      <c r="I10" s="121"/>
      <c r="J10" s="121"/>
      <c r="K10" s="121"/>
      <c r="L10" s="143"/>
      <c r="M10" s="143"/>
      <c r="N10" s="143"/>
      <c r="O10" s="143"/>
      <c r="P10" s="143"/>
    </row>
    <row r="11" spans="1:16" ht="65.25" customHeight="1">
      <c r="A11" s="146"/>
      <c r="B11" s="139"/>
      <c r="C11" s="13">
        <v>40</v>
      </c>
      <c r="D11" s="14" t="s">
        <v>17</v>
      </c>
      <c r="E11" s="143"/>
      <c r="F11" s="121"/>
      <c r="G11" s="121"/>
      <c r="H11" s="121"/>
      <c r="I11" s="121"/>
      <c r="J11" s="121"/>
      <c r="K11" s="121"/>
      <c r="L11" s="143"/>
      <c r="M11" s="143"/>
      <c r="N11" s="143"/>
      <c r="O11" s="143"/>
      <c r="P11" s="143"/>
    </row>
    <row r="12" spans="1:16" ht="54.75" customHeight="1">
      <c r="A12" s="146"/>
      <c r="B12" s="140" t="s">
        <v>789</v>
      </c>
      <c r="C12" s="13">
        <v>38</v>
      </c>
      <c r="D12" s="15" t="s">
        <v>15</v>
      </c>
      <c r="E12" s="101" t="s">
        <v>44</v>
      </c>
      <c r="F12" s="168">
        <v>3</v>
      </c>
      <c r="G12" s="168">
        <v>3</v>
      </c>
      <c r="H12" s="168">
        <v>2</v>
      </c>
      <c r="I12" s="168">
        <v>3</v>
      </c>
      <c r="J12" s="168">
        <v>3</v>
      </c>
      <c r="K12" s="103">
        <f>AVERAGE(F12:J13)</f>
        <v>2.8</v>
      </c>
      <c r="L12" s="101" t="s">
        <v>146</v>
      </c>
      <c r="M12" s="101" t="s">
        <v>385</v>
      </c>
      <c r="N12" s="101"/>
      <c r="O12" s="101"/>
      <c r="P12" s="101" t="s">
        <v>708</v>
      </c>
    </row>
    <row r="13" spans="1:16" ht="73.5" customHeight="1" thickBot="1">
      <c r="A13" s="147"/>
      <c r="B13" s="141"/>
      <c r="C13" s="32">
        <v>40</v>
      </c>
      <c r="D13" s="48" t="s">
        <v>17</v>
      </c>
      <c r="E13" s="102"/>
      <c r="F13" s="169"/>
      <c r="G13" s="169"/>
      <c r="H13" s="169"/>
      <c r="I13" s="169"/>
      <c r="J13" s="169"/>
      <c r="K13" s="104"/>
      <c r="L13" s="102"/>
      <c r="M13" s="102"/>
      <c r="N13" s="102"/>
      <c r="O13" s="102"/>
      <c r="P13" s="102"/>
    </row>
    <row r="14" spans="1:16" ht="48" customHeight="1">
      <c r="A14" s="152" t="s">
        <v>0</v>
      </c>
      <c r="B14" s="137" t="s">
        <v>788</v>
      </c>
      <c r="C14" s="37">
        <v>33</v>
      </c>
      <c r="D14" s="43" t="s">
        <v>11</v>
      </c>
      <c r="E14" s="144" t="s">
        <v>50</v>
      </c>
      <c r="F14" s="166">
        <v>3</v>
      </c>
      <c r="G14" s="166">
        <v>3</v>
      </c>
      <c r="H14" s="166">
        <v>2</v>
      </c>
      <c r="I14" s="166">
        <v>3</v>
      </c>
      <c r="J14" s="166">
        <v>3</v>
      </c>
      <c r="K14" s="107">
        <f>AVERAGE(F14:J16)</f>
        <v>2.8</v>
      </c>
      <c r="L14" s="144" t="s">
        <v>148</v>
      </c>
      <c r="M14" s="144" t="s">
        <v>386</v>
      </c>
      <c r="N14" s="144"/>
      <c r="O14" s="144"/>
      <c r="P14" s="144" t="s">
        <v>709</v>
      </c>
    </row>
    <row r="15" spans="1:16" ht="45.75" customHeight="1">
      <c r="A15" s="146"/>
      <c r="B15" s="138"/>
      <c r="C15" s="13">
        <v>34</v>
      </c>
      <c r="D15" s="16" t="s">
        <v>35</v>
      </c>
      <c r="E15" s="145"/>
      <c r="F15" s="167"/>
      <c r="G15" s="167"/>
      <c r="H15" s="167"/>
      <c r="I15" s="167"/>
      <c r="J15" s="167"/>
      <c r="K15" s="108"/>
      <c r="L15" s="145"/>
      <c r="M15" s="145"/>
      <c r="N15" s="145"/>
      <c r="O15" s="145"/>
      <c r="P15" s="145"/>
    </row>
    <row r="16" spans="1:16" ht="59.25" customHeight="1">
      <c r="A16" s="146"/>
      <c r="B16" s="139"/>
      <c r="C16" s="13">
        <v>35</v>
      </c>
      <c r="D16" s="16" t="s">
        <v>12</v>
      </c>
      <c r="E16" s="145"/>
      <c r="F16" s="167"/>
      <c r="G16" s="167"/>
      <c r="H16" s="167"/>
      <c r="I16" s="167"/>
      <c r="J16" s="167"/>
      <c r="K16" s="109"/>
      <c r="L16" s="145"/>
      <c r="M16" s="145"/>
      <c r="N16" s="145"/>
      <c r="O16" s="145"/>
      <c r="P16" s="145"/>
    </row>
    <row r="17" spans="1:16" ht="43.5" customHeight="1">
      <c r="A17" s="146"/>
      <c r="B17" s="140" t="s">
        <v>789</v>
      </c>
      <c r="C17" s="13">
        <v>34</v>
      </c>
      <c r="D17" s="17" t="s">
        <v>35</v>
      </c>
      <c r="E17" s="172" t="s">
        <v>51</v>
      </c>
      <c r="F17" s="164">
        <v>3</v>
      </c>
      <c r="G17" s="164">
        <v>3</v>
      </c>
      <c r="H17" s="164">
        <v>2</v>
      </c>
      <c r="I17" s="164">
        <v>3</v>
      </c>
      <c r="J17" s="164">
        <v>2</v>
      </c>
      <c r="K17" s="88">
        <f>AVERAGE(F17:J19)</f>
        <v>2.6</v>
      </c>
      <c r="L17" s="172" t="s">
        <v>149</v>
      </c>
      <c r="M17" s="172" t="s">
        <v>387</v>
      </c>
      <c r="N17" s="172"/>
      <c r="O17" s="172"/>
      <c r="P17" s="172" t="s">
        <v>710</v>
      </c>
    </row>
    <row r="18" spans="1:16" ht="57.75" customHeight="1">
      <c r="A18" s="146"/>
      <c r="B18" s="138"/>
      <c r="C18" s="13">
        <v>36</v>
      </c>
      <c r="D18" s="17" t="s">
        <v>13</v>
      </c>
      <c r="E18" s="172"/>
      <c r="F18" s="164"/>
      <c r="G18" s="164"/>
      <c r="H18" s="164"/>
      <c r="I18" s="164"/>
      <c r="J18" s="164"/>
      <c r="K18" s="89"/>
      <c r="L18" s="172"/>
      <c r="M18" s="172"/>
      <c r="N18" s="172"/>
      <c r="O18" s="172"/>
      <c r="P18" s="172"/>
    </row>
    <row r="19" spans="1:16" ht="48.75" customHeight="1" thickBot="1">
      <c r="A19" s="147"/>
      <c r="B19" s="141"/>
      <c r="C19" s="32">
        <v>52</v>
      </c>
      <c r="D19" s="44" t="s">
        <v>28</v>
      </c>
      <c r="E19" s="173"/>
      <c r="F19" s="165"/>
      <c r="G19" s="165"/>
      <c r="H19" s="165"/>
      <c r="I19" s="165"/>
      <c r="J19" s="165"/>
      <c r="K19" s="90"/>
      <c r="L19" s="173"/>
      <c r="M19" s="173"/>
      <c r="N19" s="173"/>
      <c r="O19" s="173"/>
      <c r="P19" s="173"/>
    </row>
    <row r="20" spans="1:16" ht="60" customHeight="1">
      <c r="A20" s="152" t="s">
        <v>2</v>
      </c>
      <c r="B20" s="137" t="s">
        <v>788</v>
      </c>
      <c r="C20" s="37">
        <v>32</v>
      </c>
      <c r="D20" s="40" t="s">
        <v>10</v>
      </c>
      <c r="E20" s="174" t="s">
        <v>47</v>
      </c>
      <c r="F20" s="162">
        <v>3</v>
      </c>
      <c r="G20" s="162">
        <v>3</v>
      </c>
      <c r="H20" s="162">
        <v>2</v>
      </c>
      <c r="I20" s="162">
        <v>3</v>
      </c>
      <c r="J20" s="162">
        <v>2</v>
      </c>
      <c r="K20" s="93">
        <f>AVERAGE(F20:J23)</f>
        <v>2.6</v>
      </c>
      <c r="L20" s="174" t="s">
        <v>150</v>
      </c>
      <c r="M20" s="174" t="s">
        <v>388</v>
      </c>
      <c r="N20" s="174"/>
      <c r="O20" s="174"/>
      <c r="P20" s="174" t="s">
        <v>711</v>
      </c>
    </row>
    <row r="21" spans="1:16" ht="31.5">
      <c r="A21" s="146"/>
      <c r="B21" s="138"/>
      <c r="C21" s="13">
        <v>41</v>
      </c>
      <c r="D21" s="18" t="s">
        <v>18</v>
      </c>
      <c r="E21" s="175"/>
      <c r="F21" s="163"/>
      <c r="G21" s="163"/>
      <c r="H21" s="163"/>
      <c r="I21" s="163"/>
      <c r="J21" s="163"/>
      <c r="K21" s="94"/>
      <c r="L21" s="175"/>
      <c r="M21" s="175"/>
      <c r="N21" s="175"/>
      <c r="O21" s="175"/>
      <c r="P21" s="175"/>
    </row>
    <row r="22" spans="1:16" ht="31.5">
      <c r="A22" s="146"/>
      <c r="B22" s="138"/>
      <c r="C22" s="13">
        <v>47</v>
      </c>
      <c r="D22" s="18" t="s">
        <v>24</v>
      </c>
      <c r="E22" s="175"/>
      <c r="F22" s="163"/>
      <c r="G22" s="163"/>
      <c r="H22" s="163"/>
      <c r="I22" s="163"/>
      <c r="J22" s="163"/>
      <c r="K22" s="94"/>
      <c r="L22" s="175"/>
      <c r="M22" s="175"/>
      <c r="N22" s="175"/>
      <c r="O22" s="175"/>
      <c r="P22" s="175"/>
    </row>
    <row r="23" spans="1:16" ht="31.5">
      <c r="A23" s="146"/>
      <c r="B23" s="139"/>
      <c r="C23" s="13">
        <v>48</v>
      </c>
      <c r="D23" s="18" t="s">
        <v>25</v>
      </c>
      <c r="E23" s="175"/>
      <c r="F23" s="163"/>
      <c r="G23" s="163"/>
      <c r="H23" s="163"/>
      <c r="I23" s="163"/>
      <c r="J23" s="163"/>
      <c r="K23" s="95"/>
      <c r="L23" s="175"/>
      <c r="M23" s="175"/>
      <c r="N23" s="175"/>
      <c r="O23" s="175"/>
      <c r="P23" s="175"/>
    </row>
    <row r="24" spans="1:16" ht="55.5" customHeight="1">
      <c r="A24" s="146"/>
      <c r="B24" s="138" t="s">
        <v>789</v>
      </c>
      <c r="C24" s="13">
        <v>42</v>
      </c>
      <c r="D24" s="19" t="s">
        <v>19</v>
      </c>
      <c r="E24" s="176" t="s">
        <v>48</v>
      </c>
      <c r="F24" s="156">
        <v>3</v>
      </c>
      <c r="G24" s="156">
        <v>3</v>
      </c>
      <c r="H24" s="156">
        <v>2</v>
      </c>
      <c r="I24" s="156">
        <v>3</v>
      </c>
      <c r="J24" s="156">
        <v>2</v>
      </c>
      <c r="K24" s="98">
        <f>AVERAGE(F24:J29)</f>
        <v>2.6</v>
      </c>
      <c r="L24" s="176" t="s">
        <v>151</v>
      </c>
      <c r="M24" s="176" t="s">
        <v>389</v>
      </c>
      <c r="N24" s="176"/>
      <c r="O24" s="176"/>
      <c r="P24" s="176" t="s">
        <v>712</v>
      </c>
    </row>
    <row r="25" spans="1:16" ht="39.75" customHeight="1">
      <c r="A25" s="146"/>
      <c r="B25" s="138"/>
      <c r="C25" s="13">
        <v>43</v>
      </c>
      <c r="D25" s="19" t="s">
        <v>20</v>
      </c>
      <c r="E25" s="176"/>
      <c r="F25" s="156"/>
      <c r="G25" s="156"/>
      <c r="H25" s="156"/>
      <c r="I25" s="156"/>
      <c r="J25" s="156"/>
      <c r="K25" s="99"/>
      <c r="L25" s="176"/>
      <c r="M25" s="176"/>
      <c r="N25" s="176"/>
      <c r="O25" s="176"/>
      <c r="P25" s="176"/>
    </row>
    <row r="26" spans="1:16" ht="42.75" customHeight="1">
      <c r="A26" s="146"/>
      <c r="B26" s="138"/>
      <c r="C26" s="13">
        <v>44</v>
      </c>
      <c r="D26" s="19" t="s">
        <v>21</v>
      </c>
      <c r="E26" s="176"/>
      <c r="F26" s="156"/>
      <c r="G26" s="156"/>
      <c r="H26" s="156"/>
      <c r="I26" s="156"/>
      <c r="J26" s="156"/>
      <c r="K26" s="99"/>
      <c r="L26" s="176"/>
      <c r="M26" s="176"/>
      <c r="N26" s="176"/>
      <c r="O26" s="176"/>
      <c r="P26" s="176"/>
    </row>
    <row r="27" spans="1:16" ht="39.75" customHeight="1">
      <c r="A27" s="146"/>
      <c r="B27" s="138"/>
      <c r="C27" s="13">
        <v>45</v>
      </c>
      <c r="D27" s="19" t="s">
        <v>22</v>
      </c>
      <c r="E27" s="176"/>
      <c r="F27" s="156"/>
      <c r="G27" s="156"/>
      <c r="H27" s="156"/>
      <c r="I27" s="156"/>
      <c r="J27" s="156"/>
      <c r="K27" s="99"/>
      <c r="L27" s="176"/>
      <c r="M27" s="176"/>
      <c r="N27" s="176"/>
      <c r="O27" s="176"/>
      <c r="P27" s="176"/>
    </row>
    <row r="28" spans="1:16" ht="15.75">
      <c r="A28" s="146"/>
      <c r="B28" s="138"/>
      <c r="C28" s="13">
        <v>46</v>
      </c>
      <c r="D28" s="19" t="s">
        <v>23</v>
      </c>
      <c r="E28" s="176"/>
      <c r="F28" s="156"/>
      <c r="G28" s="156"/>
      <c r="H28" s="156"/>
      <c r="I28" s="156"/>
      <c r="J28" s="156"/>
      <c r="K28" s="99"/>
      <c r="L28" s="176"/>
      <c r="M28" s="176"/>
      <c r="N28" s="176"/>
      <c r="O28" s="176"/>
      <c r="P28" s="176"/>
    </row>
    <row r="29" spans="1:16" ht="39.75" customHeight="1" thickBot="1">
      <c r="A29" s="147"/>
      <c r="B29" s="141"/>
      <c r="C29" s="32">
        <v>53</v>
      </c>
      <c r="D29" s="41" t="s">
        <v>29</v>
      </c>
      <c r="E29" s="177"/>
      <c r="F29" s="157"/>
      <c r="G29" s="157"/>
      <c r="H29" s="157"/>
      <c r="I29" s="157"/>
      <c r="J29" s="157"/>
      <c r="K29" s="100"/>
      <c r="L29" s="177"/>
      <c r="M29" s="177"/>
      <c r="N29" s="177"/>
      <c r="O29" s="177"/>
      <c r="P29" s="177"/>
    </row>
    <row r="30" spans="1:16" ht="45" customHeight="1">
      <c r="A30" s="152" t="s">
        <v>3</v>
      </c>
      <c r="B30" s="137" t="s">
        <v>788</v>
      </c>
      <c r="C30" s="37">
        <v>41</v>
      </c>
      <c r="D30" s="38" t="s">
        <v>18</v>
      </c>
      <c r="E30" s="148" t="s">
        <v>46</v>
      </c>
      <c r="F30" s="158">
        <v>2</v>
      </c>
      <c r="G30" s="158">
        <v>2</v>
      </c>
      <c r="H30" s="158">
        <v>2</v>
      </c>
      <c r="I30" s="158">
        <v>3</v>
      </c>
      <c r="J30" s="158">
        <v>1</v>
      </c>
      <c r="K30" s="122">
        <f>AVERAGE(F30:J33)</f>
        <v>2</v>
      </c>
      <c r="L30" s="148" t="s">
        <v>152</v>
      </c>
      <c r="M30" s="148" t="s">
        <v>390</v>
      </c>
      <c r="N30" s="148"/>
      <c r="O30" s="148"/>
      <c r="P30" s="148" t="s">
        <v>713</v>
      </c>
    </row>
    <row r="31" spans="1:16" ht="50.25" customHeight="1">
      <c r="A31" s="146"/>
      <c r="B31" s="138"/>
      <c r="C31" s="13">
        <v>42</v>
      </c>
      <c r="D31" s="20" t="s">
        <v>19</v>
      </c>
      <c r="E31" s="149"/>
      <c r="F31" s="159"/>
      <c r="G31" s="159"/>
      <c r="H31" s="159"/>
      <c r="I31" s="159"/>
      <c r="J31" s="159"/>
      <c r="K31" s="123"/>
      <c r="L31" s="149"/>
      <c r="M31" s="149"/>
      <c r="N31" s="149"/>
      <c r="O31" s="149"/>
      <c r="P31" s="149"/>
    </row>
    <row r="32" spans="1:16" ht="41.25" customHeight="1">
      <c r="A32" s="146"/>
      <c r="B32" s="138"/>
      <c r="C32" s="13">
        <v>43</v>
      </c>
      <c r="D32" s="20" t="s">
        <v>20</v>
      </c>
      <c r="E32" s="149"/>
      <c r="F32" s="159"/>
      <c r="G32" s="159"/>
      <c r="H32" s="159"/>
      <c r="I32" s="159"/>
      <c r="J32" s="159"/>
      <c r="K32" s="123"/>
      <c r="L32" s="149"/>
      <c r="M32" s="149"/>
      <c r="N32" s="149"/>
      <c r="O32" s="149"/>
      <c r="P32" s="149"/>
    </row>
    <row r="33" spans="1:16" ht="41.25" customHeight="1">
      <c r="A33" s="146"/>
      <c r="B33" s="139"/>
      <c r="C33" s="13">
        <v>44</v>
      </c>
      <c r="D33" s="20" t="s">
        <v>21</v>
      </c>
      <c r="E33" s="149"/>
      <c r="F33" s="159"/>
      <c r="G33" s="159"/>
      <c r="H33" s="159"/>
      <c r="I33" s="159"/>
      <c r="J33" s="159"/>
      <c r="K33" s="124"/>
      <c r="L33" s="149"/>
      <c r="M33" s="149"/>
      <c r="N33" s="149"/>
      <c r="O33" s="149"/>
      <c r="P33" s="149"/>
    </row>
    <row r="34" spans="1:16" ht="40.5" customHeight="1">
      <c r="A34" s="146"/>
      <c r="B34" s="138" t="s">
        <v>789</v>
      </c>
      <c r="C34" s="13">
        <v>45</v>
      </c>
      <c r="D34" s="21" t="s">
        <v>22</v>
      </c>
      <c r="E34" s="150" t="s">
        <v>45</v>
      </c>
      <c r="F34" s="160">
        <v>1</v>
      </c>
      <c r="G34" s="160">
        <v>2</v>
      </c>
      <c r="H34" s="160">
        <v>2</v>
      </c>
      <c r="I34" s="160">
        <v>3</v>
      </c>
      <c r="J34" s="160">
        <v>1</v>
      </c>
      <c r="K34" s="127">
        <f>AVERAGE(F34:J37)</f>
        <v>1.8</v>
      </c>
      <c r="L34" s="150" t="s">
        <v>153</v>
      </c>
      <c r="M34" s="150" t="s">
        <v>391</v>
      </c>
      <c r="N34" s="150"/>
      <c r="O34" s="150"/>
      <c r="P34" s="150" t="s">
        <v>714</v>
      </c>
    </row>
    <row r="35" spans="1:16" ht="31.5" customHeight="1">
      <c r="A35" s="146"/>
      <c r="B35" s="138"/>
      <c r="C35" s="13">
        <v>46</v>
      </c>
      <c r="D35" s="21" t="s">
        <v>23</v>
      </c>
      <c r="E35" s="150"/>
      <c r="F35" s="160"/>
      <c r="G35" s="160"/>
      <c r="H35" s="160"/>
      <c r="I35" s="160"/>
      <c r="J35" s="160"/>
      <c r="K35" s="128"/>
      <c r="L35" s="150"/>
      <c r="M35" s="150"/>
      <c r="N35" s="150"/>
      <c r="O35" s="150"/>
      <c r="P35" s="150"/>
    </row>
    <row r="36" spans="1:16" ht="50.25" customHeight="1">
      <c r="A36" s="146"/>
      <c r="B36" s="138"/>
      <c r="C36" s="13">
        <v>49</v>
      </c>
      <c r="D36" s="21" t="s">
        <v>26</v>
      </c>
      <c r="E36" s="150"/>
      <c r="F36" s="160"/>
      <c r="G36" s="160"/>
      <c r="H36" s="160"/>
      <c r="I36" s="160"/>
      <c r="J36" s="160"/>
      <c r="K36" s="128"/>
      <c r="L36" s="150"/>
      <c r="M36" s="150"/>
      <c r="N36" s="150"/>
      <c r="O36" s="150"/>
      <c r="P36" s="150"/>
    </row>
    <row r="37" spans="1:16" ht="64.5" customHeight="1" thickBot="1">
      <c r="A37" s="147"/>
      <c r="B37" s="141"/>
      <c r="C37" s="32">
        <v>51</v>
      </c>
      <c r="D37" s="39" t="s">
        <v>27</v>
      </c>
      <c r="E37" s="151"/>
      <c r="F37" s="161"/>
      <c r="G37" s="161"/>
      <c r="H37" s="161"/>
      <c r="I37" s="161"/>
      <c r="J37" s="161"/>
      <c r="K37" s="129"/>
      <c r="L37" s="151"/>
      <c r="M37" s="151"/>
      <c r="N37" s="151"/>
      <c r="O37" s="151"/>
      <c r="P37" s="151"/>
    </row>
    <row r="38" spans="1:16" ht="84.75" customHeight="1">
      <c r="A38" s="146" t="s">
        <v>37</v>
      </c>
      <c r="B38" s="9"/>
      <c r="C38" s="35">
        <v>52</v>
      </c>
      <c r="D38" s="36" t="s">
        <v>28</v>
      </c>
      <c r="E38" s="36" t="s">
        <v>36</v>
      </c>
      <c r="F38" s="153" t="s">
        <v>64</v>
      </c>
      <c r="G38" s="153" t="s">
        <v>393</v>
      </c>
      <c r="H38" s="153" t="s">
        <v>64</v>
      </c>
      <c r="I38" s="153" t="s">
        <v>64</v>
      </c>
      <c r="J38" s="153" t="s">
        <v>715</v>
      </c>
      <c r="L38" s="178"/>
      <c r="M38" s="178" t="s">
        <v>392</v>
      </c>
      <c r="N38" s="178" t="s">
        <v>49</v>
      </c>
      <c r="O38" s="178" t="s">
        <v>49</v>
      </c>
      <c r="P38" s="178" t="s">
        <v>49</v>
      </c>
    </row>
    <row r="39" spans="1:16" ht="132" customHeight="1">
      <c r="A39" s="146"/>
      <c r="B39" s="6"/>
      <c r="C39" s="13">
        <v>54</v>
      </c>
      <c r="D39" s="22" t="s">
        <v>30</v>
      </c>
      <c r="E39" s="22" t="s">
        <v>52</v>
      </c>
      <c r="F39" s="154"/>
      <c r="G39" s="154"/>
      <c r="H39" s="154"/>
      <c r="I39" s="154"/>
      <c r="J39" s="154"/>
      <c r="L39" s="179"/>
      <c r="M39" s="179"/>
      <c r="N39" s="179"/>
      <c r="O39" s="179"/>
      <c r="P39" s="179"/>
    </row>
    <row r="40" spans="1:16" ht="75.75" customHeight="1">
      <c r="A40" s="146"/>
      <c r="B40" s="6"/>
      <c r="C40" s="13">
        <v>55</v>
      </c>
      <c r="D40" s="22" t="s">
        <v>31</v>
      </c>
      <c r="E40" s="22" t="s">
        <v>34</v>
      </c>
      <c r="F40" s="154"/>
      <c r="G40" s="154"/>
      <c r="H40" s="154"/>
      <c r="I40" s="154"/>
      <c r="J40" s="154"/>
      <c r="L40" s="179"/>
      <c r="M40" s="179"/>
      <c r="N40" s="179"/>
      <c r="O40" s="179"/>
      <c r="P40" s="179"/>
    </row>
    <row r="41" spans="1:16" s="7" customFormat="1" ht="118.5" customHeight="1">
      <c r="A41" s="146"/>
      <c r="B41" s="6"/>
      <c r="C41" s="13">
        <v>56</v>
      </c>
      <c r="D41" s="23" t="s">
        <v>39</v>
      </c>
      <c r="E41" s="22" t="s">
        <v>40</v>
      </c>
      <c r="F41" s="154"/>
      <c r="G41" s="154"/>
      <c r="H41" s="154"/>
      <c r="I41" s="154"/>
      <c r="J41" s="154"/>
      <c r="L41" s="179"/>
      <c r="M41" s="179"/>
      <c r="N41" s="179"/>
      <c r="O41" s="179"/>
      <c r="P41" s="179"/>
    </row>
    <row r="42" spans="1:16" ht="100.5" customHeight="1">
      <c r="A42" s="146"/>
      <c r="B42" s="9"/>
      <c r="C42" s="13">
        <v>57</v>
      </c>
      <c r="D42" s="22" t="s">
        <v>32</v>
      </c>
      <c r="E42" s="22" t="s">
        <v>41</v>
      </c>
      <c r="F42" s="154"/>
      <c r="G42" s="154"/>
      <c r="H42" s="154"/>
      <c r="I42" s="154"/>
      <c r="J42" s="154"/>
      <c r="L42" s="179"/>
      <c r="M42" s="179"/>
      <c r="N42" s="179"/>
      <c r="O42" s="179"/>
      <c r="P42" s="179"/>
    </row>
    <row r="43" spans="1:16" ht="73.5" customHeight="1" thickBot="1">
      <c r="A43" s="147"/>
      <c r="B43" s="11"/>
      <c r="C43" s="32">
        <v>37</v>
      </c>
      <c r="D43" s="33" t="s">
        <v>14</v>
      </c>
      <c r="E43" s="34" t="s">
        <v>38</v>
      </c>
      <c r="F43" s="155"/>
      <c r="G43" s="155"/>
      <c r="H43" s="155"/>
      <c r="I43" s="155"/>
      <c r="J43" s="155"/>
      <c r="L43" s="180"/>
      <c r="M43" s="180"/>
      <c r="N43" s="180"/>
      <c r="O43" s="180"/>
      <c r="P43" s="180"/>
    </row>
  </sheetData>
  <sheetProtection/>
  <mergeCells count="120">
    <mergeCell ref="A38:A43"/>
    <mergeCell ref="L38:L43"/>
    <mergeCell ref="F38:F43"/>
    <mergeCell ref="A30:A37"/>
    <mergeCell ref="B30:B33"/>
    <mergeCell ref="E30:E33"/>
    <mergeCell ref="L30:L33"/>
    <mergeCell ref="F30:F33"/>
    <mergeCell ref="B34:B37"/>
    <mergeCell ref="E34:E37"/>
    <mergeCell ref="L34:L37"/>
    <mergeCell ref="F34:F37"/>
    <mergeCell ref="G30:G33"/>
    <mergeCell ref="G38:G43"/>
    <mergeCell ref="A20:A29"/>
    <mergeCell ref="B20:B23"/>
    <mergeCell ref="E20:E23"/>
    <mergeCell ref="L20:L23"/>
    <mergeCell ref="F20:F23"/>
    <mergeCell ref="B24:B29"/>
    <mergeCell ref="E24:E29"/>
    <mergeCell ref="L24:L29"/>
    <mergeCell ref="F24:F29"/>
    <mergeCell ref="A14:A19"/>
    <mergeCell ref="B14:B16"/>
    <mergeCell ref="E14:E16"/>
    <mergeCell ref="L14:L16"/>
    <mergeCell ref="F14:F16"/>
    <mergeCell ref="B17:B19"/>
    <mergeCell ref="E17:E19"/>
    <mergeCell ref="L17:L19"/>
    <mergeCell ref="F17:F19"/>
    <mergeCell ref="F7:F11"/>
    <mergeCell ref="B12:B13"/>
    <mergeCell ref="E12:E13"/>
    <mergeCell ref="L12:L13"/>
    <mergeCell ref="F12:F13"/>
    <mergeCell ref="C6:D6"/>
    <mergeCell ref="A7:A13"/>
    <mergeCell ref="B7:B11"/>
    <mergeCell ref="E7:E11"/>
    <mergeCell ref="L7:L11"/>
    <mergeCell ref="G7:G11"/>
    <mergeCell ref="N12:N13"/>
    <mergeCell ref="H12:H13"/>
    <mergeCell ref="N14:N16"/>
    <mergeCell ref="H14:H16"/>
    <mergeCell ref="M7:M11"/>
    <mergeCell ref="I7:I11"/>
    <mergeCell ref="M34:M37"/>
    <mergeCell ref="G34:G37"/>
    <mergeCell ref="M12:M13"/>
    <mergeCell ref="G12:G13"/>
    <mergeCell ref="M14:M16"/>
    <mergeCell ref="G14:G16"/>
    <mergeCell ref="H30:H33"/>
    <mergeCell ref="N34:N37"/>
    <mergeCell ref="H34:H37"/>
    <mergeCell ref="I30:I33"/>
    <mergeCell ref="M17:M19"/>
    <mergeCell ref="G17:G19"/>
    <mergeCell ref="M20:M23"/>
    <mergeCell ref="G20:G23"/>
    <mergeCell ref="M24:M29"/>
    <mergeCell ref="G24:G29"/>
    <mergeCell ref="M30:M33"/>
    <mergeCell ref="H7:H11"/>
    <mergeCell ref="O34:O37"/>
    <mergeCell ref="I34:I37"/>
    <mergeCell ref="N17:N19"/>
    <mergeCell ref="H17:H19"/>
    <mergeCell ref="N20:N23"/>
    <mergeCell ref="H20:H23"/>
    <mergeCell ref="N24:N29"/>
    <mergeCell ref="H24:H29"/>
    <mergeCell ref="I38:I43"/>
    <mergeCell ref="O17:O19"/>
    <mergeCell ref="I17:I19"/>
    <mergeCell ref="O20:O23"/>
    <mergeCell ref="I20:I23"/>
    <mergeCell ref="O24:O29"/>
    <mergeCell ref="I24:I29"/>
    <mergeCell ref="N38:N43"/>
    <mergeCell ref="K34:K37"/>
    <mergeCell ref="O30:O33"/>
    <mergeCell ref="O38:O43"/>
    <mergeCell ref="H38:H43"/>
    <mergeCell ref="O12:O13"/>
    <mergeCell ref="I12:I13"/>
    <mergeCell ref="O14:O16"/>
    <mergeCell ref="I14:I16"/>
    <mergeCell ref="N30:N33"/>
    <mergeCell ref="M38:M43"/>
    <mergeCell ref="P7:P11"/>
    <mergeCell ref="J7:J11"/>
    <mergeCell ref="P12:P13"/>
    <mergeCell ref="J12:J13"/>
    <mergeCell ref="P14:P16"/>
    <mergeCell ref="J14:J16"/>
    <mergeCell ref="K7:K11"/>
    <mergeCell ref="K12:K13"/>
    <mergeCell ref="K14:K16"/>
    <mergeCell ref="O7:O11"/>
    <mergeCell ref="N7:N11"/>
    <mergeCell ref="P30:P33"/>
    <mergeCell ref="J30:J33"/>
    <mergeCell ref="P34:P37"/>
    <mergeCell ref="J34:J37"/>
    <mergeCell ref="P38:P43"/>
    <mergeCell ref="J38:J43"/>
    <mergeCell ref="K30:K33"/>
    <mergeCell ref="P17:P19"/>
    <mergeCell ref="J17:J19"/>
    <mergeCell ref="P20:P23"/>
    <mergeCell ref="J20:J23"/>
    <mergeCell ref="P24:P29"/>
    <mergeCell ref="J24:J29"/>
    <mergeCell ref="K17:K19"/>
    <mergeCell ref="K20:K23"/>
    <mergeCell ref="K24:K29"/>
  </mergeCells>
  <hyperlinks>
    <hyperlink ref="D41" r:id="rId1" display="https://www.oregonmetro.gov/sites/default/files/2014/05/21/062010_regional_transportation_system_management_operations_plan_executive_summary.pdf"/>
  </hyperlinks>
  <printOptions/>
  <pageMargins left="0.7" right="0.7" top="0.45" bottom="0.43" header="0.3" footer="0.3"/>
  <pageSetup fitToHeight="0" fitToWidth="1" horizontalDpi="600" verticalDpi="600" orientation="landscape" paperSize="17"/>
  <rowBreaks count="4" manualBreakCount="4">
    <brk id="13" max="6" man="1"/>
    <brk id="19" max="6" man="1"/>
    <brk id="29" max="6" man="1"/>
    <brk id="37" max="6" man="1"/>
  </rowBreaks>
</worksheet>
</file>

<file path=xl/worksheets/sheet19.xml><?xml version="1.0" encoding="utf-8"?>
<worksheet xmlns="http://schemas.openxmlformats.org/spreadsheetml/2006/main" xmlns:r="http://schemas.openxmlformats.org/officeDocument/2006/relationships">
  <sheetPr>
    <pageSetUpPr fitToPage="1"/>
  </sheetPr>
  <dimension ref="A1:P43"/>
  <sheetViews>
    <sheetView zoomScale="60" zoomScaleNormal="60" zoomScaleSheetLayoutView="100" zoomScalePageLayoutView="0" workbookViewId="0" topLeftCell="A1">
      <pane ySplit="6" topLeftCell="A7" activePane="bottomLeft" state="frozen"/>
      <selection pane="topLeft" activeCell="A2" sqref="A2"/>
      <selection pane="bottomLeft" activeCell="A2" sqref="A2"/>
    </sheetView>
  </sheetViews>
  <sheetFormatPr defaultColWidth="8.8515625" defaultRowHeight="15"/>
  <cols>
    <col min="1" max="1" width="4.28125" style="53" customWidth="1"/>
    <col min="2" max="2" width="4.28125" style="3" customWidth="1"/>
    <col min="3" max="3" width="3.421875" style="0" bestFit="1" customWidth="1"/>
    <col min="4" max="4" width="53.7109375" style="0" customWidth="1"/>
    <col min="5" max="5" width="59.421875" style="0" customWidth="1"/>
    <col min="6" max="6" width="12.28125" style="0" customWidth="1"/>
    <col min="7" max="11" width="8.8515625" style="0" customWidth="1"/>
    <col min="12" max="16" width="15.7109375" style="0" customWidth="1"/>
  </cols>
  <sheetData>
    <row r="1" spans="1:6" ht="19.5" customHeight="1">
      <c r="A1" s="28" t="s">
        <v>795</v>
      </c>
      <c r="B1" s="12"/>
      <c r="C1" s="8"/>
      <c r="D1" s="8"/>
      <c r="E1" s="31" t="s">
        <v>56</v>
      </c>
      <c r="F1" s="50">
        <v>3</v>
      </c>
    </row>
    <row r="2" spans="1:6" ht="19.5" customHeight="1">
      <c r="A2" s="29" t="s">
        <v>71</v>
      </c>
      <c r="B2" s="9"/>
      <c r="C2" s="7"/>
      <c r="D2" s="7"/>
      <c r="E2" s="30" t="s">
        <v>55</v>
      </c>
      <c r="F2" s="51">
        <v>2</v>
      </c>
    </row>
    <row r="3" spans="1:6" ht="19.5" customHeight="1">
      <c r="A3" s="52"/>
      <c r="B3" s="9"/>
      <c r="C3" s="7"/>
      <c r="D3" s="7"/>
      <c r="E3" s="30" t="s">
        <v>53</v>
      </c>
      <c r="F3" s="51">
        <v>1</v>
      </c>
    </row>
    <row r="4" spans="1:6" ht="19.5" customHeight="1">
      <c r="A4" s="52"/>
      <c r="B4" s="10"/>
      <c r="C4" s="10"/>
      <c r="D4" s="10"/>
      <c r="E4" s="30" t="s">
        <v>54</v>
      </c>
      <c r="F4" s="51">
        <v>0</v>
      </c>
    </row>
    <row r="5" spans="1:6" ht="19.5" customHeight="1">
      <c r="A5" s="52"/>
      <c r="B5" s="10"/>
      <c r="C5" s="10"/>
      <c r="D5" s="10"/>
      <c r="E5" s="30" t="s">
        <v>6</v>
      </c>
      <c r="F5" s="49">
        <v>-1</v>
      </c>
    </row>
    <row r="6" spans="1:16" ht="30" customHeight="1" thickBot="1">
      <c r="A6" s="52"/>
      <c r="B6" s="9"/>
      <c r="C6" s="136" t="s">
        <v>7</v>
      </c>
      <c r="D6" s="136"/>
      <c r="E6" s="45" t="s">
        <v>33</v>
      </c>
      <c r="F6" s="46" t="s">
        <v>345</v>
      </c>
      <c r="G6" s="46" t="s">
        <v>344</v>
      </c>
      <c r="H6" s="46" t="s">
        <v>451</v>
      </c>
      <c r="I6" s="46" t="s">
        <v>462</v>
      </c>
      <c r="J6" s="46" t="s">
        <v>590</v>
      </c>
      <c r="K6" s="46" t="s">
        <v>787</v>
      </c>
      <c r="L6" s="45" t="s">
        <v>394</v>
      </c>
      <c r="M6" s="68" t="s">
        <v>344</v>
      </c>
      <c r="N6" s="68" t="s">
        <v>451</v>
      </c>
      <c r="O6" s="68" t="s">
        <v>462</v>
      </c>
      <c r="P6" s="68" t="s">
        <v>590</v>
      </c>
    </row>
    <row r="7" spans="1:16" ht="38.25" customHeight="1">
      <c r="A7" s="152" t="s">
        <v>1</v>
      </c>
      <c r="B7" s="137" t="s">
        <v>788</v>
      </c>
      <c r="C7" s="37">
        <v>29</v>
      </c>
      <c r="D7" s="47" t="s">
        <v>8</v>
      </c>
      <c r="E7" s="142" t="s">
        <v>43</v>
      </c>
      <c r="F7" s="120">
        <v>3</v>
      </c>
      <c r="G7" s="120">
        <v>3</v>
      </c>
      <c r="H7" s="120">
        <v>2</v>
      </c>
      <c r="I7" s="120">
        <v>3</v>
      </c>
      <c r="J7" s="120">
        <v>2</v>
      </c>
      <c r="K7" s="120">
        <f>AVERAGE(F7:J11)</f>
        <v>2.6</v>
      </c>
      <c r="L7" s="142" t="s">
        <v>138</v>
      </c>
      <c r="M7" s="142" t="s">
        <v>395</v>
      </c>
      <c r="N7" s="142"/>
      <c r="O7" s="142"/>
      <c r="P7" s="142" t="s">
        <v>716</v>
      </c>
    </row>
    <row r="8" spans="1:16" ht="72.75" customHeight="1">
      <c r="A8" s="146"/>
      <c r="B8" s="138"/>
      <c r="C8" s="13">
        <v>30</v>
      </c>
      <c r="D8" s="14" t="s">
        <v>9</v>
      </c>
      <c r="E8" s="143"/>
      <c r="F8" s="121"/>
      <c r="G8" s="121"/>
      <c r="H8" s="121"/>
      <c r="I8" s="121"/>
      <c r="J8" s="121"/>
      <c r="K8" s="121"/>
      <c r="L8" s="143"/>
      <c r="M8" s="143"/>
      <c r="N8" s="143"/>
      <c r="O8" s="143"/>
      <c r="P8" s="143"/>
    </row>
    <row r="9" spans="1:16" ht="63.75" customHeight="1">
      <c r="A9" s="146"/>
      <c r="B9" s="138"/>
      <c r="C9" s="13">
        <v>32</v>
      </c>
      <c r="D9" s="14" t="s">
        <v>10</v>
      </c>
      <c r="E9" s="143"/>
      <c r="F9" s="121"/>
      <c r="G9" s="121"/>
      <c r="H9" s="121"/>
      <c r="I9" s="121"/>
      <c r="J9" s="121"/>
      <c r="K9" s="121"/>
      <c r="L9" s="143"/>
      <c r="M9" s="143"/>
      <c r="N9" s="143"/>
      <c r="O9" s="143"/>
      <c r="P9" s="143"/>
    </row>
    <row r="10" spans="1:16" ht="42" customHeight="1">
      <c r="A10" s="146"/>
      <c r="B10" s="138"/>
      <c r="C10" s="13">
        <v>39</v>
      </c>
      <c r="D10" s="14" t="s">
        <v>16</v>
      </c>
      <c r="E10" s="143"/>
      <c r="F10" s="121"/>
      <c r="G10" s="121"/>
      <c r="H10" s="121"/>
      <c r="I10" s="121"/>
      <c r="J10" s="121"/>
      <c r="K10" s="121"/>
      <c r="L10" s="143"/>
      <c r="M10" s="143"/>
      <c r="N10" s="143"/>
      <c r="O10" s="143"/>
      <c r="P10" s="143"/>
    </row>
    <row r="11" spans="1:16" ht="65.25" customHeight="1">
      <c r="A11" s="146"/>
      <c r="B11" s="139"/>
      <c r="C11" s="13">
        <v>40</v>
      </c>
      <c r="D11" s="14" t="s">
        <v>17</v>
      </c>
      <c r="E11" s="143"/>
      <c r="F11" s="121"/>
      <c r="G11" s="121"/>
      <c r="H11" s="121"/>
      <c r="I11" s="121"/>
      <c r="J11" s="121"/>
      <c r="K11" s="121"/>
      <c r="L11" s="143"/>
      <c r="M11" s="143"/>
      <c r="N11" s="143"/>
      <c r="O11" s="143"/>
      <c r="P11" s="143"/>
    </row>
    <row r="12" spans="1:16" ht="54.75" customHeight="1">
      <c r="A12" s="146"/>
      <c r="B12" s="140" t="s">
        <v>789</v>
      </c>
      <c r="C12" s="13">
        <v>38</v>
      </c>
      <c r="D12" s="15" t="s">
        <v>15</v>
      </c>
      <c r="E12" s="101" t="s">
        <v>44</v>
      </c>
      <c r="F12" s="168">
        <v>1</v>
      </c>
      <c r="G12" s="168">
        <v>2</v>
      </c>
      <c r="H12" s="168">
        <v>3</v>
      </c>
      <c r="I12" s="168">
        <v>2</v>
      </c>
      <c r="J12" s="168">
        <v>2</v>
      </c>
      <c r="K12" s="103">
        <f>AVERAGE(F12:J13)</f>
        <v>2</v>
      </c>
      <c r="L12" s="101" t="s">
        <v>139</v>
      </c>
      <c r="M12" s="101" t="s">
        <v>396</v>
      </c>
      <c r="N12" s="101"/>
      <c r="O12" s="101"/>
      <c r="P12" s="101" t="s">
        <v>717</v>
      </c>
    </row>
    <row r="13" spans="1:16" ht="73.5" customHeight="1" thickBot="1">
      <c r="A13" s="147"/>
      <c r="B13" s="141"/>
      <c r="C13" s="32">
        <v>40</v>
      </c>
      <c r="D13" s="48" t="s">
        <v>17</v>
      </c>
      <c r="E13" s="102"/>
      <c r="F13" s="169"/>
      <c r="G13" s="169"/>
      <c r="H13" s="169"/>
      <c r="I13" s="169"/>
      <c r="J13" s="169"/>
      <c r="K13" s="104"/>
      <c r="L13" s="102"/>
      <c r="M13" s="102"/>
      <c r="N13" s="102"/>
      <c r="O13" s="102"/>
      <c r="P13" s="102"/>
    </row>
    <row r="14" spans="1:16" ht="48" customHeight="1">
      <c r="A14" s="152" t="s">
        <v>0</v>
      </c>
      <c r="B14" s="137" t="s">
        <v>788</v>
      </c>
      <c r="C14" s="37">
        <v>33</v>
      </c>
      <c r="D14" s="43" t="s">
        <v>11</v>
      </c>
      <c r="E14" s="144" t="s">
        <v>50</v>
      </c>
      <c r="F14" s="166">
        <v>0</v>
      </c>
      <c r="G14" s="166">
        <v>0</v>
      </c>
      <c r="H14" s="166">
        <v>1</v>
      </c>
      <c r="I14" s="166">
        <v>1</v>
      </c>
      <c r="J14" s="166">
        <v>1</v>
      </c>
      <c r="K14" s="107">
        <f>AVERAGE(F14:J16)</f>
        <v>0.6</v>
      </c>
      <c r="L14" s="144" t="s">
        <v>140</v>
      </c>
      <c r="M14" s="144" t="s">
        <v>397</v>
      </c>
      <c r="N14" s="144"/>
      <c r="O14" s="144" t="s">
        <v>553</v>
      </c>
      <c r="P14" s="144" t="s">
        <v>718</v>
      </c>
    </row>
    <row r="15" spans="1:16" ht="45.75" customHeight="1">
      <c r="A15" s="146"/>
      <c r="B15" s="138"/>
      <c r="C15" s="13">
        <v>34</v>
      </c>
      <c r="D15" s="16" t="s">
        <v>35</v>
      </c>
      <c r="E15" s="145"/>
      <c r="F15" s="167"/>
      <c r="G15" s="167"/>
      <c r="H15" s="167"/>
      <c r="I15" s="167"/>
      <c r="J15" s="167"/>
      <c r="K15" s="108"/>
      <c r="L15" s="145"/>
      <c r="M15" s="145"/>
      <c r="N15" s="145"/>
      <c r="O15" s="145"/>
      <c r="P15" s="145"/>
    </row>
    <row r="16" spans="1:16" ht="59.25" customHeight="1">
      <c r="A16" s="146"/>
      <c r="B16" s="139"/>
      <c r="C16" s="13">
        <v>35</v>
      </c>
      <c r="D16" s="16" t="s">
        <v>12</v>
      </c>
      <c r="E16" s="145"/>
      <c r="F16" s="167"/>
      <c r="G16" s="167"/>
      <c r="H16" s="167"/>
      <c r="I16" s="167"/>
      <c r="J16" s="167"/>
      <c r="K16" s="109"/>
      <c r="L16" s="145"/>
      <c r="M16" s="145"/>
      <c r="N16" s="145"/>
      <c r="O16" s="145"/>
      <c r="P16" s="145"/>
    </row>
    <row r="17" spans="1:16" ht="43.5" customHeight="1">
      <c r="A17" s="146"/>
      <c r="B17" s="140" t="s">
        <v>789</v>
      </c>
      <c r="C17" s="13">
        <v>34</v>
      </c>
      <c r="D17" s="17" t="s">
        <v>35</v>
      </c>
      <c r="E17" s="172" t="s">
        <v>51</v>
      </c>
      <c r="F17" s="164">
        <v>1</v>
      </c>
      <c r="G17" s="164">
        <v>1</v>
      </c>
      <c r="H17" s="164">
        <v>1</v>
      </c>
      <c r="I17" s="164">
        <v>2</v>
      </c>
      <c r="J17" s="164">
        <v>2</v>
      </c>
      <c r="K17" s="88">
        <f>AVERAGE(F17:J19)</f>
        <v>1.4</v>
      </c>
      <c r="L17" s="172"/>
      <c r="M17" s="172" t="s">
        <v>398</v>
      </c>
      <c r="N17" s="172"/>
      <c r="O17" s="172"/>
      <c r="P17" s="172" t="s">
        <v>719</v>
      </c>
    </row>
    <row r="18" spans="1:16" ht="57.75" customHeight="1">
      <c r="A18" s="146"/>
      <c r="B18" s="138"/>
      <c r="C18" s="13">
        <v>36</v>
      </c>
      <c r="D18" s="17" t="s">
        <v>13</v>
      </c>
      <c r="E18" s="172"/>
      <c r="F18" s="164"/>
      <c r="G18" s="164"/>
      <c r="H18" s="164"/>
      <c r="I18" s="164"/>
      <c r="J18" s="164"/>
      <c r="K18" s="89"/>
      <c r="L18" s="172"/>
      <c r="M18" s="172"/>
      <c r="N18" s="172"/>
      <c r="O18" s="172"/>
      <c r="P18" s="172"/>
    </row>
    <row r="19" spans="1:16" ht="48.75" customHeight="1" thickBot="1">
      <c r="A19" s="147"/>
      <c r="B19" s="141"/>
      <c r="C19" s="32">
        <v>52</v>
      </c>
      <c r="D19" s="44" t="s">
        <v>28</v>
      </c>
      <c r="E19" s="173"/>
      <c r="F19" s="165"/>
      <c r="G19" s="165"/>
      <c r="H19" s="165"/>
      <c r="I19" s="165"/>
      <c r="J19" s="165"/>
      <c r="K19" s="90"/>
      <c r="L19" s="173"/>
      <c r="M19" s="173"/>
      <c r="N19" s="173"/>
      <c r="O19" s="173"/>
      <c r="P19" s="173"/>
    </row>
    <row r="20" spans="1:16" ht="60" customHeight="1">
      <c r="A20" s="152" t="s">
        <v>2</v>
      </c>
      <c r="B20" s="137" t="s">
        <v>788</v>
      </c>
      <c r="C20" s="37">
        <v>32</v>
      </c>
      <c r="D20" s="40" t="s">
        <v>10</v>
      </c>
      <c r="E20" s="174" t="s">
        <v>47</v>
      </c>
      <c r="F20" s="162">
        <v>1</v>
      </c>
      <c r="G20" s="162">
        <v>2</v>
      </c>
      <c r="H20" s="162">
        <v>2</v>
      </c>
      <c r="I20" s="162">
        <v>3</v>
      </c>
      <c r="J20" s="162">
        <v>1</v>
      </c>
      <c r="K20" s="93">
        <f>AVERAGE(F20:J23)</f>
        <v>1.8</v>
      </c>
      <c r="L20" s="174" t="s">
        <v>141</v>
      </c>
      <c r="M20" s="174" t="s">
        <v>399</v>
      </c>
      <c r="N20" s="174"/>
      <c r="O20" s="174"/>
      <c r="P20" s="174" t="s">
        <v>720</v>
      </c>
    </row>
    <row r="21" spans="1:16" ht="31.5">
      <c r="A21" s="146"/>
      <c r="B21" s="138"/>
      <c r="C21" s="13">
        <v>41</v>
      </c>
      <c r="D21" s="18" t="s">
        <v>18</v>
      </c>
      <c r="E21" s="175"/>
      <c r="F21" s="163"/>
      <c r="G21" s="163"/>
      <c r="H21" s="163"/>
      <c r="I21" s="163"/>
      <c r="J21" s="163"/>
      <c r="K21" s="94"/>
      <c r="L21" s="175"/>
      <c r="M21" s="175"/>
      <c r="N21" s="175"/>
      <c r="O21" s="175"/>
      <c r="P21" s="175"/>
    </row>
    <row r="22" spans="1:16" ht="31.5">
      <c r="A22" s="146"/>
      <c r="B22" s="138"/>
      <c r="C22" s="13">
        <v>47</v>
      </c>
      <c r="D22" s="18" t="s">
        <v>24</v>
      </c>
      <c r="E22" s="175"/>
      <c r="F22" s="163"/>
      <c r="G22" s="163"/>
      <c r="H22" s="163"/>
      <c r="I22" s="163"/>
      <c r="J22" s="163"/>
      <c r="K22" s="94"/>
      <c r="L22" s="175"/>
      <c r="M22" s="175"/>
      <c r="N22" s="175"/>
      <c r="O22" s="175"/>
      <c r="P22" s="175"/>
    </row>
    <row r="23" spans="1:16" ht="31.5">
      <c r="A23" s="146"/>
      <c r="B23" s="139"/>
      <c r="C23" s="13">
        <v>48</v>
      </c>
      <c r="D23" s="18" t="s">
        <v>25</v>
      </c>
      <c r="E23" s="175"/>
      <c r="F23" s="163"/>
      <c r="G23" s="163"/>
      <c r="H23" s="163"/>
      <c r="I23" s="163"/>
      <c r="J23" s="163"/>
      <c r="K23" s="95"/>
      <c r="L23" s="175"/>
      <c r="M23" s="175"/>
      <c r="N23" s="175"/>
      <c r="O23" s="175"/>
      <c r="P23" s="175"/>
    </row>
    <row r="24" spans="1:16" ht="55.5" customHeight="1">
      <c r="A24" s="146"/>
      <c r="B24" s="138" t="s">
        <v>789</v>
      </c>
      <c r="C24" s="13">
        <v>42</v>
      </c>
      <c r="D24" s="19" t="s">
        <v>19</v>
      </c>
      <c r="E24" s="176" t="s">
        <v>48</v>
      </c>
      <c r="F24" s="156">
        <v>2</v>
      </c>
      <c r="G24" s="156">
        <v>1</v>
      </c>
      <c r="H24" s="156">
        <v>2</v>
      </c>
      <c r="I24" s="156">
        <v>3</v>
      </c>
      <c r="J24" s="156">
        <v>1</v>
      </c>
      <c r="K24" s="98">
        <f>AVERAGE(F24:J29)</f>
        <v>1.8</v>
      </c>
      <c r="L24" s="176" t="s">
        <v>142</v>
      </c>
      <c r="M24" s="176" t="s">
        <v>400</v>
      </c>
      <c r="N24" s="176"/>
      <c r="O24" s="176"/>
      <c r="P24" s="176" t="s">
        <v>721</v>
      </c>
    </row>
    <row r="25" spans="1:16" ht="39.75" customHeight="1">
      <c r="A25" s="146"/>
      <c r="B25" s="138"/>
      <c r="C25" s="13">
        <v>43</v>
      </c>
      <c r="D25" s="19" t="s">
        <v>20</v>
      </c>
      <c r="E25" s="176"/>
      <c r="F25" s="156"/>
      <c r="G25" s="156"/>
      <c r="H25" s="156"/>
      <c r="I25" s="156"/>
      <c r="J25" s="156"/>
      <c r="K25" s="99"/>
      <c r="L25" s="176"/>
      <c r="M25" s="176"/>
      <c r="N25" s="176"/>
      <c r="O25" s="176"/>
      <c r="P25" s="176"/>
    </row>
    <row r="26" spans="1:16" ht="42.75" customHeight="1">
      <c r="A26" s="146"/>
      <c r="B26" s="138"/>
      <c r="C26" s="13">
        <v>44</v>
      </c>
      <c r="D26" s="19" t="s">
        <v>21</v>
      </c>
      <c r="E26" s="176"/>
      <c r="F26" s="156"/>
      <c r="G26" s="156"/>
      <c r="H26" s="156"/>
      <c r="I26" s="156"/>
      <c r="J26" s="156"/>
      <c r="K26" s="99"/>
      <c r="L26" s="176"/>
      <c r="M26" s="176"/>
      <c r="N26" s="176"/>
      <c r="O26" s="176"/>
      <c r="P26" s="176"/>
    </row>
    <row r="27" spans="1:16" ht="39.75" customHeight="1">
      <c r="A27" s="146"/>
      <c r="B27" s="138"/>
      <c r="C27" s="13">
        <v>45</v>
      </c>
      <c r="D27" s="19" t="s">
        <v>22</v>
      </c>
      <c r="E27" s="176"/>
      <c r="F27" s="156"/>
      <c r="G27" s="156"/>
      <c r="H27" s="156"/>
      <c r="I27" s="156"/>
      <c r="J27" s="156"/>
      <c r="K27" s="99"/>
      <c r="L27" s="176"/>
      <c r="M27" s="176"/>
      <c r="N27" s="176"/>
      <c r="O27" s="176"/>
      <c r="P27" s="176"/>
    </row>
    <row r="28" spans="1:16" ht="15.75">
      <c r="A28" s="146"/>
      <c r="B28" s="138"/>
      <c r="C28" s="13">
        <v>46</v>
      </c>
      <c r="D28" s="19" t="s">
        <v>23</v>
      </c>
      <c r="E28" s="176"/>
      <c r="F28" s="156"/>
      <c r="G28" s="156"/>
      <c r="H28" s="156"/>
      <c r="I28" s="156"/>
      <c r="J28" s="156"/>
      <c r="K28" s="99"/>
      <c r="L28" s="176"/>
      <c r="M28" s="176"/>
      <c r="N28" s="176"/>
      <c r="O28" s="176"/>
      <c r="P28" s="176"/>
    </row>
    <row r="29" spans="1:16" ht="39.75" customHeight="1" thickBot="1">
      <c r="A29" s="147"/>
      <c r="B29" s="141"/>
      <c r="C29" s="32">
        <v>53</v>
      </c>
      <c r="D29" s="41" t="s">
        <v>29</v>
      </c>
      <c r="E29" s="177"/>
      <c r="F29" s="157"/>
      <c r="G29" s="157"/>
      <c r="H29" s="157"/>
      <c r="I29" s="157"/>
      <c r="J29" s="157"/>
      <c r="K29" s="100"/>
      <c r="L29" s="177"/>
      <c r="M29" s="177"/>
      <c r="N29" s="177"/>
      <c r="O29" s="177"/>
      <c r="P29" s="177"/>
    </row>
    <row r="30" spans="1:16" ht="45" customHeight="1">
      <c r="A30" s="152" t="s">
        <v>3</v>
      </c>
      <c r="B30" s="137" t="s">
        <v>788</v>
      </c>
      <c r="C30" s="37">
        <v>41</v>
      </c>
      <c r="D30" s="38" t="s">
        <v>18</v>
      </c>
      <c r="E30" s="148" t="s">
        <v>46</v>
      </c>
      <c r="F30" s="158">
        <v>1</v>
      </c>
      <c r="G30" s="158">
        <v>2</v>
      </c>
      <c r="H30" s="158">
        <v>1</v>
      </c>
      <c r="I30" s="158">
        <v>3</v>
      </c>
      <c r="J30" s="158">
        <v>1</v>
      </c>
      <c r="K30" s="122">
        <f>AVERAGE(F30:J33)</f>
        <v>1.6</v>
      </c>
      <c r="L30" s="148" t="s">
        <v>143</v>
      </c>
      <c r="M30" s="148" t="s">
        <v>401</v>
      </c>
      <c r="N30" s="148"/>
      <c r="O30" s="148" t="s">
        <v>554</v>
      </c>
      <c r="P30" s="148" t="s">
        <v>722</v>
      </c>
    </row>
    <row r="31" spans="1:16" ht="50.25" customHeight="1">
      <c r="A31" s="146"/>
      <c r="B31" s="138"/>
      <c r="C31" s="13">
        <v>42</v>
      </c>
      <c r="D31" s="20" t="s">
        <v>19</v>
      </c>
      <c r="E31" s="149"/>
      <c r="F31" s="159"/>
      <c r="G31" s="159"/>
      <c r="H31" s="159"/>
      <c r="I31" s="159"/>
      <c r="J31" s="159"/>
      <c r="K31" s="123"/>
      <c r="L31" s="149"/>
      <c r="M31" s="149"/>
      <c r="N31" s="149"/>
      <c r="O31" s="149"/>
      <c r="P31" s="149"/>
    </row>
    <row r="32" spans="1:16" ht="41.25" customHeight="1">
      <c r="A32" s="146"/>
      <c r="B32" s="138"/>
      <c r="C32" s="13">
        <v>43</v>
      </c>
      <c r="D32" s="20" t="s">
        <v>20</v>
      </c>
      <c r="E32" s="149"/>
      <c r="F32" s="159"/>
      <c r="G32" s="159"/>
      <c r="H32" s="159"/>
      <c r="I32" s="159"/>
      <c r="J32" s="159"/>
      <c r="K32" s="123"/>
      <c r="L32" s="149"/>
      <c r="M32" s="149"/>
      <c r="N32" s="149"/>
      <c r="O32" s="149"/>
      <c r="P32" s="149"/>
    </row>
    <row r="33" spans="1:16" ht="41.25" customHeight="1">
      <c r="A33" s="146"/>
      <c r="B33" s="139"/>
      <c r="C33" s="13">
        <v>44</v>
      </c>
      <c r="D33" s="20" t="s">
        <v>21</v>
      </c>
      <c r="E33" s="149"/>
      <c r="F33" s="159"/>
      <c r="G33" s="159"/>
      <c r="H33" s="159"/>
      <c r="I33" s="159"/>
      <c r="J33" s="159"/>
      <c r="K33" s="124"/>
      <c r="L33" s="149"/>
      <c r="M33" s="149"/>
      <c r="N33" s="149"/>
      <c r="O33" s="149"/>
      <c r="P33" s="149"/>
    </row>
    <row r="34" spans="1:16" ht="40.5" customHeight="1">
      <c r="A34" s="146"/>
      <c r="B34" s="138" t="s">
        <v>789</v>
      </c>
      <c r="C34" s="13">
        <v>45</v>
      </c>
      <c r="D34" s="21" t="s">
        <v>22</v>
      </c>
      <c r="E34" s="150" t="s">
        <v>45</v>
      </c>
      <c r="F34" s="160">
        <v>1</v>
      </c>
      <c r="G34" s="160">
        <v>1</v>
      </c>
      <c r="H34" s="160">
        <v>1</v>
      </c>
      <c r="I34" s="160">
        <v>2</v>
      </c>
      <c r="J34" s="160">
        <v>1</v>
      </c>
      <c r="K34" s="127">
        <f>AVERAGE(F34:J37)</f>
        <v>1.2</v>
      </c>
      <c r="L34" s="150" t="s">
        <v>144</v>
      </c>
      <c r="M34" s="150" t="s">
        <v>402</v>
      </c>
      <c r="N34" s="150"/>
      <c r="O34" s="150"/>
      <c r="P34" s="150" t="s">
        <v>723</v>
      </c>
    </row>
    <row r="35" spans="1:16" ht="31.5" customHeight="1">
      <c r="A35" s="146"/>
      <c r="B35" s="138"/>
      <c r="C35" s="13">
        <v>46</v>
      </c>
      <c r="D35" s="21" t="s">
        <v>23</v>
      </c>
      <c r="E35" s="150"/>
      <c r="F35" s="160"/>
      <c r="G35" s="160"/>
      <c r="H35" s="160"/>
      <c r="I35" s="160"/>
      <c r="J35" s="160"/>
      <c r="K35" s="128"/>
      <c r="L35" s="150"/>
      <c r="M35" s="150"/>
      <c r="N35" s="150"/>
      <c r="O35" s="150"/>
      <c r="P35" s="150"/>
    </row>
    <row r="36" spans="1:16" ht="50.25" customHeight="1">
      <c r="A36" s="146"/>
      <c r="B36" s="138"/>
      <c r="C36" s="13">
        <v>49</v>
      </c>
      <c r="D36" s="21" t="s">
        <v>26</v>
      </c>
      <c r="E36" s="150"/>
      <c r="F36" s="160"/>
      <c r="G36" s="160"/>
      <c r="H36" s="160"/>
      <c r="I36" s="160"/>
      <c r="J36" s="160"/>
      <c r="K36" s="128"/>
      <c r="L36" s="150"/>
      <c r="M36" s="150"/>
      <c r="N36" s="150"/>
      <c r="O36" s="150"/>
      <c r="P36" s="150"/>
    </row>
    <row r="37" spans="1:16" ht="64.5" customHeight="1" thickBot="1">
      <c r="A37" s="147"/>
      <c r="B37" s="141"/>
      <c r="C37" s="32">
        <v>51</v>
      </c>
      <c r="D37" s="39" t="s">
        <v>27</v>
      </c>
      <c r="E37" s="151"/>
      <c r="F37" s="161"/>
      <c r="G37" s="161"/>
      <c r="H37" s="161"/>
      <c r="I37" s="161"/>
      <c r="J37" s="161"/>
      <c r="K37" s="129"/>
      <c r="L37" s="151"/>
      <c r="M37" s="151"/>
      <c r="N37" s="151"/>
      <c r="O37" s="151"/>
      <c r="P37" s="151"/>
    </row>
    <row r="38" spans="1:16" ht="84.75" customHeight="1">
      <c r="A38" s="146" t="s">
        <v>37</v>
      </c>
      <c r="B38" s="9"/>
      <c r="C38" s="35">
        <v>52</v>
      </c>
      <c r="D38" s="36" t="s">
        <v>28</v>
      </c>
      <c r="E38" s="36" t="s">
        <v>36</v>
      </c>
      <c r="F38" s="153" t="s">
        <v>145</v>
      </c>
      <c r="G38" s="153" t="s">
        <v>403</v>
      </c>
      <c r="H38" s="153" t="s">
        <v>64</v>
      </c>
      <c r="I38" s="153" t="s">
        <v>64</v>
      </c>
      <c r="J38" s="153" t="s">
        <v>724</v>
      </c>
      <c r="L38" s="178"/>
      <c r="M38" s="178"/>
      <c r="N38" s="178" t="s">
        <v>49</v>
      </c>
      <c r="O38" s="178" t="s">
        <v>49</v>
      </c>
      <c r="P38" s="178" t="s">
        <v>49</v>
      </c>
    </row>
    <row r="39" spans="1:16" ht="132" customHeight="1">
      <c r="A39" s="146"/>
      <c r="B39" s="6"/>
      <c r="C39" s="13">
        <v>54</v>
      </c>
      <c r="D39" s="22" t="s">
        <v>30</v>
      </c>
      <c r="E39" s="22" t="s">
        <v>52</v>
      </c>
      <c r="F39" s="154"/>
      <c r="G39" s="154"/>
      <c r="H39" s="154"/>
      <c r="I39" s="154"/>
      <c r="J39" s="154"/>
      <c r="L39" s="179"/>
      <c r="M39" s="179"/>
      <c r="N39" s="179"/>
      <c r="O39" s="179"/>
      <c r="P39" s="179"/>
    </row>
    <row r="40" spans="1:16" ht="75.75" customHeight="1">
      <c r="A40" s="146"/>
      <c r="B40" s="6"/>
      <c r="C40" s="13">
        <v>55</v>
      </c>
      <c r="D40" s="22" t="s">
        <v>31</v>
      </c>
      <c r="E40" s="22" t="s">
        <v>34</v>
      </c>
      <c r="F40" s="154"/>
      <c r="G40" s="154"/>
      <c r="H40" s="154"/>
      <c r="I40" s="154"/>
      <c r="J40" s="154"/>
      <c r="L40" s="179"/>
      <c r="M40" s="179"/>
      <c r="N40" s="179"/>
      <c r="O40" s="179"/>
      <c r="P40" s="179"/>
    </row>
    <row r="41" spans="1:16" s="7" customFormat="1" ht="118.5" customHeight="1">
      <c r="A41" s="146"/>
      <c r="B41" s="6"/>
      <c r="C41" s="13">
        <v>56</v>
      </c>
      <c r="D41" s="23" t="s">
        <v>39</v>
      </c>
      <c r="E41" s="22" t="s">
        <v>40</v>
      </c>
      <c r="F41" s="154"/>
      <c r="G41" s="154"/>
      <c r="H41" s="154"/>
      <c r="I41" s="154"/>
      <c r="J41" s="154"/>
      <c r="L41" s="179"/>
      <c r="M41" s="179"/>
      <c r="N41" s="179"/>
      <c r="O41" s="179"/>
      <c r="P41" s="179"/>
    </row>
    <row r="42" spans="1:16" ht="100.5" customHeight="1">
      <c r="A42" s="146"/>
      <c r="B42" s="9"/>
      <c r="C42" s="13">
        <v>57</v>
      </c>
      <c r="D42" s="22" t="s">
        <v>32</v>
      </c>
      <c r="E42" s="22" t="s">
        <v>41</v>
      </c>
      <c r="F42" s="154"/>
      <c r="G42" s="154"/>
      <c r="H42" s="154"/>
      <c r="I42" s="154"/>
      <c r="J42" s="154"/>
      <c r="L42" s="179"/>
      <c r="M42" s="179"/>
      <c r="N42" s="179"/>
      <c r="O42" s="179"/>
      <c r="P42" s="179"/>
    </row>
    <row r="43" spans="1:16" ht="73.5" customHeight="1" thickBot="1">
      <c r="A43" s="147"/>
      <c r="B43" s="11"/>
      <c r="C43" s="32">
        <v>37</v>
      </c>
      <c r="D43" s="33" t="s">
        <v>14</v>
      </c>
      <c r="E43" s="34" t="s">
        <v>38</v>
      </c>
      <c r="F43" s="155"/>
      <c r="G43" s="155"/>
      <c r="H43" s="155"/>
      <c r="I43" s="155"/>
      <c r="J43" s="155"/>
      <c r="L43" s="180"/>
      <c r="M43" s="180"/>
      <c r="N43" s="180"/>
      <c r="O43" s="180"/>
      <c r="P43" s="180"/>
    </row>
  </sheetData>
  <sheetProtection/>
  <mergeCells count="120">
    <mergeCell ref="A38:A43"/>
    <mergeCell ref="L38:L43"/>
    <mergeCell ref="F38:F43"/>
    <mergeCell ref="A30:A37"/>
    <mergeCell ref="B30:B33"/>
    <mergeCell ref="E30:E33"/>
    <mergeCell ref="L30:L33"/>
    <mergeCell ref="F30:F33"/>
    <mergeCell ref="B34:B37"/>
    <mergeCell ref="E34:E37"/>
    <mergeCell ref="L34:L37"/>
    <mergeCell ref="F34:F37"/>
    <mergeCell ref="G30:G33"/>
    <mergeCell ref="G38:G43"/>
    <mergeCell ref="A20:A29"/>
    <mergeCell ref="B20:B23"/>
    <mergeCell ref="E20:E23"/>
    <mergeCell ref="L20:L23"/>
    <mergeCell ref="F20:F23"/>
    <mergeCell ref="B24:B29"/>
    <mergeCell ref="E24:E29"/>
    <mergeCell ref="L24:L29"/>
    <mergeCell ref="F24:F29"/>
    <mergeCell ref="A14:A19"/>
    <mergeCell ref="B14:B16"/>
    <mergeCell ref="E14:E16"/>
    <mergeCell ref="L14:L16"/>
    <mergeCell ref="F14:F16"/>
    <mergeCell ref="B17:B19"/>
    <mergeCell ref="E17:E19"/>
    <mergeCell ref="L17:L19"/>
    <mergeCell ref="F17:F19"/>
    <mergeCell ref="F7:F11"/>
    <mergeCell ref="B12:B13"/>
    <mergeCell ref="E12:E13"/>
    <mergeCell ref="L12:L13"/>
    <mergeCell ref="F12:F13"/>
    <mergeCell ref="C6:D6"/>
    <mergeCell ref="A7:A13"/>
    <mergeCell ref="B7:B11"/>
    <mergeCell ref="E7:E11"/>
    <mergeCell ref="L7:L11"/>
    <mergeCell ref="G7:G11"/>
    <mergeCell ref="N12:N13"/>
    <mergeCell ref="H12:H13"/>
    <mergeCell ref="N14:N16"/>
    <mergeCell ref="H14:H16"/>
    <mergeCell ref="M7:M11"/>
    <mergeCell ref="I7:I11"/>
    <mergeCell ref="M34:M37"/>
    <mergeCell ref="G34:G37"/>
    <mergeCell ref="M12:M13"/>
    <mergeCell ref="G12:G13"/>
    <mergeCell ref="M14:M16"/>
    <mergeCell ref="G14:G16"/>
    <mergeCell ref="H30:H33"/>
    <mergeCell ref="N34:N37"/>
    <mergeCell ref="H34:H37"/>
    <mergeCell ref="I30:I33"/>
    <mergeCell ref="M17:M19"/>
    <mergeCell ref="G17:G19"/>
    <mergeCell ref="M20:M23"/>
    <mergeCell ref="G20:G23"/>
    <mergeCell ref="M24:M29"/>
    <mergeCell ref="G24:G29"/>
    <mergeCell ref="M30:M33"/>
    <mergeCell ref="H7:H11"/>
    <mergeCell ref="O34:O37"/>
    <mergeCell ref="I34:I37"/>
    <mergeCell ref="N17:N19"/>
    <mergeCell ref="H17:H19"/>
    <mergeCell ref="N20:N23"/>
    <mergeCell ref="H20:H23"/>
    <mergeCell ref="N24:N29"/>
    <mergeCell ref="H24:H29"/>
    <mergeCell ref="I38:I43"/>
    <mergeCell ref="O17:O19"/>
    <mergeCell ref="I17:I19"/>
    <mergeCell ref="O20:O23"/>
    <mergeCell ref="I20:I23"/>
    <mergeCell ref="O24:O29"/>
    <mergeCell ref="I24:I29"/>
    <mergeCell ref="N38:N43"/>
    <mergeCell ref="K34:K37"/>
    <mergeCell ref="O30:O33"/>
    <mergeCell ref="O38:O43"/>
    <mergeCell ref="H38:H43"/>
    <mergeCell ref="O12:O13"/>
    <mergeCell ref="I12:I13"/>
    <mergeCell ref="O14:O16"/>
    <mergeCell ref="I14:I16"/>
    <mergeCell ref="N30:N33"/>
    <mergeCell ref="M38:M43"/>
    <mergeCell ref="P7:P11"/>
    <mergeCell ref="J7:J11"/>
    <mergeCell ref="P12:P13"/>
    <mergeCell ref="J12:J13"/>
    <mergeCell ref="P14:P16"/>
    <mergeCell ref="J14:J16"/>
    <mergeCell ref="K7:K11"/>
    <mergeCell ref="K12:K13"/>
    <mergeCell ref="K14:K16"/>
    <mergeCell ref="O7:O11"/>
    <mergeCell ref="N7:N11"/>
    <mergeCell ref="P30:P33"/>
    <mergeCell ref="J30:J33"/>
    <mergeCell ref="P34:P37"/>
    <mergeCell ref="J34:J37"/>
    <mergeCell ref="P38:P43"/>
    <mergeCell ref="J38:J43"/>
    <mergeCell ref="K30:K33"/>
    <mergeCell ref="P17:P19"/>
    <mergeCell ref="J17:J19"/>
    <mergeCell ref="P20:P23"/>
    <mergeCell ref="J20:J23"/>
    <mergeCell ref="P24:P29"/>
    <mergeCell ref="J24:J29"/>
    <mergeCell ref="K17:K19"/>
    <mergeCell ref="K20:K23"/>
    <mergeCell ref="K24:K29"/>
  </mergeCells>
  <hyperlinks>
    <hyperlink ref="D41" r:id="rId1" display="https://www.oregonmetro.gov/sites/default/files/2014/05/21/062010_regional_transportation_system_management_operations_plan_executive_summary.pdf"/>
  </hyperlinks>
  <printOptions/>
  <pageMargins left="0.7" right="0.7" top="0.45" bottom="0.43" header="0.3" footer="0.3"/>
  <pageSetup fitToHeight="0" fitToWidth="1" horizontalDpi="600" verticalDpi="600" orientation="landscape" paperSize="17"/>
  <rowBreaks count="4" manualBreakCount="4">
    <brk id="13" max="6" man="1"/>
    <brk id="19" max="6" man="1"/>
    <brk id="29" max="6" man="1"/>
    <brk id="37" max="6" man="1"/>
  </rowBreaks>
</worksheet>
</file>

<file path=xl/worksheets/sheet2.xml><?xml version="1.0" encoding="utf-8"?>
<worksheet xmlns="http://schemas.openxmlformats.org/spreadsheetml/2006/main" xmlns:r="http://schemas.openxmlformats.org/officeDocument/2006/relationships">
  <sheetPr>
    <pageSetUpPr fitToPage="1"/>
  </sheetPr>
  <dimension ref="A1:Z28"/>
  <sheetViews>
    <sheetView zoomScale="80" zoomScaleNormal="80" zoomScalePageLayoutView="0" workbookViewId="0" topLeftCell="A1">
      <pane ySplit="3" topLeftCell="A4" activePane="bottomLeft" state="frozen"/>
      <selection pane="topLeft" activeCell="A1" sqref="A1"/>
      <selection pane="bottomLeft" activeCell="A1" sqref="A1:A3"/>
    </sheetView>
  </sheetViews>
  <sheetFormatPr defaultColWidth="8.8515625" defaultRowHeight="15"/>
  <cols>
    <col min="1" max="1" width="4.28125" style="0" customWidth="1"/>
    <col min="2" max="2" width="37.421875" style="0" customWidth="1"/>
    <col min="3" max="3" width="16.00390625" style="0" customWidth="1"/>
    <col min="4" max="11" width="8.8515625" style="0" customWidth="1"/>
    <col min="12" max="13" width="31.421875" style="0" customWidth="1"/>
    <col min="14" max="14" width="31.421875" style="0" hidden="1" customWidth="1"/>
    <col min="15" max="16" width="31.421875" style="0" customWidth="1"/>
    <col min="17" max="17" width="2.7109375" style="26" customWidth="1"/>
    <col min="18" max="26" width="8.7109375" style="0" customWidth="1"/>
  </cols>
  <sheetData>
    <row r="1" spans="1:25" ht="15">
      <c r="A1" s="74" t="s">
        <v>62</v>
      </c>
      <c r="R1" s="73" t="s">
        <v>814</v>
      </c>
      <c r="S1" s="73"/>
      <c r="T1" s="73"/>
      <c r="U1" s="73"/>
      <c r="V1" s="73"/>
      <c r="W1" s="73"/>
      <c r="X1" s="73"/>
      <c r="Y1" s="73"/>
    </row>
    <row r="2" spans="1:25" ht="15" customHeight="1">
      <c r="A2" s="74"/>
      <c r="B2" s="77" t="s">
        <v>4</v>
      </c>
      <c r="C2" s="79" t="s">
        <v>42</v>
      </c>
      <c r="D2" s="81" t="s">
        <v>1</v>
      </c>
      <c r="E2" s="81"/>
      <c r="F2" s="81" t="s">
        <v>0</v>
      </c>
      <c r="G2" s="81"/>
      <c r="H2" s="81" t="s">
        <v>2</v>
      </c>
      <c r="I2" s="81"/>
      <c r="J2" s="81" t="s">
        <v>3</v>
      </c>
      <c r="K2" s="81"/>
      <c r="L2" s="82" t="s">
        <v>813</v>
      </c>
      <c r="M2" s="83"/>
      <c r="N2" s="83"/>
      <c r="O2" s="83"/>
      <c r="P2" s="83"/>
      <c r="Q2" s="24"/>
      <c r="R2" s="76" t="s">
        <v>1</v>
      </c>
      <c r="S2" s="76"/>
      <c r="T2" s="76" t="s">
        <v>0</v>
      </c>
      <c r="U2" s="76"/>
      <c r="V2" s="76" t="s">
        <v>2</v>
      </c>
      <c r="W2" s="76"/>
      <c r="X2" s="76" t="s">
        <v>3</v>
      </c>
      <c r="Y2" s="76"/>
    </row>
    <row r="3" spans="1:25" ht="15">
      <c r="A3" s="75"/>
      <c r="B3" s="78"/>
      <c r="C3" s="80"/>
      <c r="D3" s="27" t="s">
        <v>788</v>
      </c>
      <c r="E3" s="27" t="s">
        <v>789</v>
      </c>
      <c r="F3" s="27" t="s">
        <v>788</v>
      </c>
      <c r="G3" s="27" t="s">
        <v>789</v>
      </c>
      <c r="H3" s="27" t="s">
        <v>788</v>
      </c>
      <c r="I3" s="27" t="s">
        <v>789</v>
      </c>
      <c r="J3" s="27" t="s">
        <v>788</v>
      </c>
      <c r="K3" s="27" t="s">
        <v>789</v>
      </c>
      <c r="L3" s="84"/>
      <c r="M3" s="85"/>
      <c r="N3" s="85"/>
      <c r="O3" s="85"/>
      <c r="P3" s="85"/>
      <c r="Q3" s="25"/>
      <c r="R3" s="27" t="s">
        <v>788</v>
      </c>
      <c r="S3" s="27" t="s">
        <v>789</v>
      </c>
      <c r="T3" s="27" t="s">
        <v>788</v>
      </c>
      <c r="U3" s="27" t="s">
        <v>789</v>
      </c>
      <c r="V3" s="27" t="s">
        <v>788</v>
      </c>
      <c r="W3" s="27" t="s">
        <v>789</v>
      </c>
      <c r="X3" s="27" t="s">
        <v>788</v>
      </c>
      <c r="Y3" s="27" t="s">
        <v>789</v>
      </c>
    </row>
    <row r="4" spans="1:26" ht="34.5" customHeight="1">
      <c r="A4" s="60">
        <v>1</v>
      </c>
      <c r="B4" s="61" t="str">
        <f>1!A1</f>
        <v>Clackamas Co.: Clackamas Industrial Area ITS</v>
      </c>
      <c r="C4" s="61" t="str">
        <f>1!A2</f>
        <v>Clackamas Co</v>
      </c>
      <c r="D4" s="62">
        <f aca="true" t="shared" si="0" ref="D4:K5">R4</f>
        <v>1.2</v>
      </c>
      <c r="E4" s="62">
        <f t="shared" si="0"/>
        <v>1.4</v>
      </c>
      <c r="F4" s="62">
        <f t="shared" si="0"/>
        <v>1.2</v>
      </c>
      <c r="G4" s="62">
        <f t="shared" si="0"/>
        <v>0.4</v>
      </c>
      <c r="H4" s="62">
        <f t="shared" si="0"/>
        <v>0.4</v>
      </c>
      <c r="I4" s="62">
        <f t="shared" si="0"/>
        <v>0.4</v>
      </c>
      <c r="J4" s="62">
        <f t="shared" si="0"/>
        <v>1.4</v>
      </c>
      <c r="K4" s="62">
        <f t="shared" si="0"/>
        <v>2.4</v>
      </c>
      <c r="L4" s="64" t="str">
        <f>1!F38</f>
        <v>[Add narrative comments here]</v>
      </c>
      <c r="M4" s="64" t="str">
        <f>1!G38</f>
        <v>Much needed improvements for freight</v>
      </c>
      <c r="N4" s="64" t="str">
        <f>1!H38</f>
        <v>[Add narrative comments here]</v>
      </c>
      <c r="O4" s="64" t="str">
        <f>1!I38</f>
        <v>Phase 2A funded with last RFFA cycle, makes sense that this phase would also be funded to complete the project. Minimum match, no other fdunding leveraged. Unfortunately, project application fails to note that in addition to the project being included in the Freight network several of the roadways that would be impacted are also on the pedestrian, bicycle, transit and high injury networks. identifying this overlap would have strengthed the approach of the application to benefit transit and active transportation and reduce serious injury crashes for all modes, not just trucks. </v>
      </c>
      <c r="P4" s="64" t="str">
        <f>1!J38</f>
        <v>Project appears to be quite helpful for freight. Might cause more delay for others, and won't help walking.  Can definitely reduce danger from heavy trucks hitting cars </v>
      </c>
      <c r="R4" s="58">
        <f>1!$K$7</f>
        <v>1.2</v>
      </c>
      <c r="S4" s="58">
        <f>1!$K$12</f>
        <v>1.4</v>
      </c>
      <c r="T4" s="58">
        <f>1!$K$14</f>
        <v>1.2</v>
      </c>
      <c r="U4" s="58">
        <f>1!$K$17</f>
        <v>0.4</v>
      </c>
      <c r="V4" s="58">
        <f>1!$K$20</f>
        <v>0.4</v>
      </c>
      <c r="W4" s="58">
        <f>1!$K$24</f>
        <v>0.4</v>
      </c>
      <c r="X4" s="58">
        <f>1!$K$30</f>
        <v>1.4</v>
      </c>
      <c r="Y4" s="58">
        <f>1!$K$34</f>
        <v>2.4</v>
      </c>
      <c r="Z4" s="5"/>
    </row>
    <row r="5" spans="1:25" ht="34.5" customHeight="1">
      <c r="A5" s="60">
        <v>2</v>
      </c>
      <c r="B5" s="61" t="str">
        <f>2!A1</f>
        <v>Clackamas Co: Courtney Ave. Bike/Ped Improvements</v>
      </c>
      <c r="C5" s="61" t="str">
        <f>2!A2</f>
        <v>Clackamas Co</v>
      </c>
      <c r="D5" s="62">
        <f t="shared" si="0"/>
        <v>2.6</v>
      </c>
      <c r="E5" s="62">
        <f t="shared" si="0"/>
        <v>2.4</v>
      </c>
      <c r="F5" s="62">
        <f t="shared" si="0"/>
        <v>2.2</v>
      </c>
      <c r="G5" s="62">
        <f t="shared" si="0"/>
        <v>2.4</v>
      </c>
      <c r="H5" s="62">
        <f t="shared" si="0"/>
        <v>1.8</v>
      </c>
      <c r="I5" s="62">
        <f t="shared" si="0"/>
        <v>2</v>
      </c>
      <c r="J5" s="62">
        <f t="shared" si="0"/>
        <v>1.2</v>
      </c>
      <c r="K5" s="62">
        <f t="shared" si="0"/>
        <v>1.2</v>
      </c>
      <c r="L5" s="64" t="str">
        <f>2!F38</f>
        <v>A well-designed project, with high degree of community support and need.</v>
      </c>
      <c r="M5" s="64" t="str">
        <f>2!G38</f>
        <v>Lots of community support for this project: school, church, senior living community, business, parks &amp; rec, etc.</v>
      </c>
      <c r="N5" s="64" t="str">
        <f>2!H38</f>
        <v>[Add narrative comments here]</v>
      </c>
      <c r="O5" s="64" t="str">
        <f>2!I38</f>
        <v>Overall, this is a strong AT project that provides important connections to support regional outcomes. Does not address criteria for regional freight and ETR routes or major congested corridors. Improves access to jobs on OR 99 and access to jobs via bicycling and transit. provides minimum match but does leverage other Metro planning funding. Answer to Question 55 confusing; I think the intent of the question was for this project, not other projects. Advances TSP goals. </v>
      </c>
      <c r="P5" s="64" t="str">
        <f>2!J38</f>
        <v>Area of need, could link to OGLO bridge. Worthy project, but could be advanced further with vertical bicycle separation.</v>
      </c>
      <c r="R5" s="58">
        <f>2!$K$7</f>
        <v>2.6</v>
      </c>
      <c r="S5" s="58">
        <f>2!$K$12</f>
        <v>2.4</v>
      </c>
      <c r="T5" s="58">
        <f>2!$K$14</f>
        <v>2.2</v>
      </c>
      <c r="U5" s="58">
        <f>2!$K$17</f>
        <v>2.4</v>
      </c>
      <c r="V5" s="58">
        <f>2!$K$20</f>
        <v>1.8</v>
      </c>
      <c r="W5" s="58">
        <f>2!$K$24</f>
        <v>2</v>
      </c>
      <c r="X5" s="58">
        <f>2!$K$30</f>
        <v>1.2</v>
      </c>
      <c r="Y5" s="58">
        <f>2!$K$34</f>
        <v>1.2</v>
      </c>
    </row>
    <row r="6" spans="1:25" ht="34.5" customHeight="1">
      <c r="A6" s="60">
        <v>3</v>
      </c>
      <c r="B6" s="61" t="str">
        <f>3!A1</f>
        <v>Forest Grove: Council Ck. Trail</v>
      </c>
      <c r="C6" s="61" t="str">
        <f>3!A2</f>
        <v>Forest Grove</v>
      </c>
      <c r="D6" s="62">
        <f aca="true" t="shared" si="1" ref="D6:D26">R6</f>
        <v>2.6</v>
      </c>
      <c r="E6" s="62">
        <f aca="true" t="shared" si="2" ref="E6:E26">S6</f>
        <v>2.4</v>
      </c>
      <c r="F6" s="62">
        <f aca="true" t="shared" si="3" ref="F6:F26">T6</f>
        <v>2.6</v>
      </c>
      <c r="G6" s="62">
        <f aca="true" t="shared" si="4" ref="G6:G26">U6</f>
        <v>2</v>
      </c>
      <c r="H6" s="62">
        <f aca="true" t="shared" si="5" ref="H6:H26">V6</f>
        <v>1.6</v>
      </c>
      <c r="I6" s="62">
        <f aca="true" t="shared" si="6" ref="I6:I26">W6</f>
        <v>2.2</v>
      </c>
      <c r="J6" s="62">
        <f aca="true" t="shared" si="7" ref="J6:J26">X6</f>
        <v>1.4</v>
      </c>
      <c r="K6" s="62">
        <f aca="true" t="shared" si="8" ref="K6:K26">Y6</f>
        <v>1</v>
      </c>
      <c r="L6" s="64" t="str">
        <f>3!F38</f>
        <v>Closes AT network gap, in EFA, connections to transit, employment. Improves safety on HCN.</v>
      </c>
      <c r="M6" s="64" t="str">
        <f>3!G38</f>
        <v>This is a much needed active transportation facility and a safe alternative to the highways in the area.</v>
      </c>
      <c r="N6" s="64" t="str">
        <f>3!H38</f>
        <v>[Add narrative comments here]</v>
      </c>
      <c r="O6" s="64" t="str">
        <f>3!I38</f>
        <v>this project would benefit equity and safety. Would fill a critical gap in the AT network.</v>
      </c>
      <c r="P6" s="64" t="str">
        <f>3!J38</f>
        <v>Important non-auto conneciton bethween three cities, neighborhoods and job areas.  Trail will be much safer than using HWY 8 for bikes and walkers</v>
      </c>
      <c r="R6" s="58">
        <f>3!$K$7</f>
        <v>2.6</v>
      </c>
      <c r="S6" s="58">
        <f>3!$K$12</f>
        <v>2.4</v>
      </c>
      <c r="T6" s="58">
        <f>3!$K$14</f>
        <v>2.6</v>
      </c>
      <c r="U6" s="58">
        <f>3!$K$17</f>
        <v>2</v>
      </c>
      <c r="V6" s="58">
        <f>3!$K$20</f>
        <v>1.6</v>
      </c>
      <c r="W6" s="58">
        <f>3!$K$24</f>
        <v>2.2</v>
      </c>
      <c r="X6" s="58">
        <f>3!$K$30</f>
        <v>1.4</v>
      </c>
      <c r="Y6" s="58">
        <f>3!$K$34</f>
        <v>1</v>
      </c>
    </row>
    <row r="7" spans="1:25" ht="34.5" customHeight="1">
      <c r="A7" s="60">
        <v>4</v>
      </c>
      <c r="B7" s="61" t="str">
        <f>4!A1</f>
        <v>Gladstone: Trolley Trail Bridge Replacement</v>
      </c>
      <c r="C7" s="61" t="str">
        <f>4!A2</f>
        <v>Gladstone</v>
      </c>
      <c r="D7" s="62">
        <f t="shared" si="1"/>
        <v>2.2</v>
      </c>
      <c r="E7" s="62">
        <f t="shared" si="2"/>
        <v>2.2</v>
      </c>
      <c r="F7" s="62">
        <f t="shared" si="3"/>
        <v>1.8</v>
      </c>
      <c r="G7" s="62">
        <f t="shared" si="4"/>
        <v>1.8</v>
      </c>
      <c r="H7" s="62">
        <f t="shared" si="5"/>
        <v>1.4</v>
      </c>
      <c r="I7" s="62">
        <f t="shared" si="6"/>
        <v>1.4</v>
      </c>
      <c r="J7" s="62">
        <f t="shared" si="7"/>
        <v>1.8</v>
      </c>
      <c r="K7" s="62">
        <f t="shared" si="8"/>
        <v>1.2</v>
      </c>
      <c r="L7" s="64" t="str">
        <f>4!F38</f>
        <v>Needed crossing on the regional trail network. Will improve connection to Willamette Falls, downtown OC.</v>
      </c>
      <c r="M7" s="64" t="str">
        <f>4!G38</f>
        <v>This project hits on a number of other criteria including downtown revitalization and resiliency.</v>
      </c>
      <c r="N7" s="64" t="str">
        <f>4!H38</f>
        <v>[Add narrative comments here]</v>
      </c>
      <c r="O7" s="64" t="str">
        <f>4!I38</f>
        <v>would fill a gap in the network and improve usability of area bike and ped network. Does not directly address safety issues but does provide alternate route, though somewhat at a distance </v>
      </c>
      <c r="P7" s="64" t="str">
        <f>4!J38</f>
        <v>Would provide an important linkage between trolley trail and south Metro area.</v>
      </c>
      <c r="R7" s="58">
        <f>4!$K$7</f>
        <v>2.2</v>
      </c>
      <c r="S7" s="58">
        <f>4!$K$12</f>
        <v>2.2</v>
      </c>
      <c r="T7" s="58">
        <f>4!$K$14</f>
        <v>1.8</v>
      </c>
      <c r="U7" s="58">
        <f>4!$K$17</f>
        <v>1.8</v>
      </c>
      <c r="V7" s="58">
        <f>4!$K$20</f>
        <v>1.4</v>
      </c>
      <c r="W7" s="58">
        <f>4!$K$24</f>
        <v>1.4</v>
      </c>
      <c r="X7" s="58">
        <f>4!$K$30</f>
        <v>1.8</v>
      </c>
      <c r="Y7" s="58">
        <f>4!$K$34</f>
        <v>1.2</v>
      </c>
    </row>
    <row r="8" spans="1:25" ht="34.5" customHeight="1">
      <c r="A8" s="60">
        <v>5</v>
      </c>
      <c r="B8" s="61" t="str">
        <f>5!A1</f>
        <v>Gresham: Division Street Complete Street</v>
      </c>
      <c r="C8" s="61" t="str">
        <f>5!A2</f>
        <v>Gresham</v>
      </c>
      <c r="D8" s="62">
        <f t="shared" si="1"/>
        <v>1.6</v>
      </c>
      <c r="E8" s="62">
        <f t="shared" si="2"/>
        <v>1.4</v>
      </c>
      <c r="F8" s="62">
        <f t="shared" si="3"/>
        <v>1.8</v>
      </c>
      <c r="G8" s="62">
        <f t="shared" si="4"/>
        <v>2.2</v>
      </c>
      <c r="H8" s="62">
        <f t="shared" si="5"/>
        <v>1.4</v>
      </c>
      <c r="I8" s="62">
        <f t="shared" si="6"/>
        <v>2.2</v>
      </c>
      <c r="J8" s="62">
        <f t="shared" si="7"/>
        <v>1.4</v>
      </c>
      <c r="K8" s="62">
        <f t="shared" si="8"/>
        <v>1.6</v>
      </c>
      <c r="L8" s="64" t="str">
        <f>5!F38</f>
        <v>Narrow ROW limits design options. Key regional street</v>
      </c>
      <c r="M8" s="64" t="str">
        <f>5!G38</f>
        <v>This would provide a vital first/last mile connection despite the short segment. The sidewalks will be a vast improvement but the application lacks details on the type of bicycle facility improvement. attract people who bike.</v>
      </c>
      <c r="N8" s="64" t="str">
        <f>5!H38</f>
        <v>[Add narrative comments here]</v>
      </c>
      <c r="O8" s="64" t="str">
        <f>5!I38</f>
        <v>Important part of the Division BRT project. critical access to transit. Would be good if the city could think a little more creatively about how to enhance the bike and pedestrian experience in the limited right of way. The design is not innovative, but a huge improvement over current conditions. </v>
      </c>
      <c r="P8" s="64" t="str">
        <f>5!J38</f>
        <v>Beneficial project for supporting the Division Corridor Transit Investment. No new or innovative techniques.</v>
      </c>
      <c r="R8" s="58">
        <f>5!$K$7</f>
        <v>1.6</v>
      </c>
      <c r="S8" s="58">
        <f>5!$K$12</f>
        <v>1.4</v>
      </c>
      <c r="T8" s="58">
        <f>5!$K$14</f>
        <v>1.8</v>
      </c>
      <c r="U8" s="58">
        <f>5!$K$17</f>
        <v>2.2</v>
      </c>
      <c r="V8" s="58">
        <f>5!$K$20</f>
        <v>1.4</v>
      </c>
      <c r="W8" s="58">
        <f>5!$K$24</f>
        <v>2.2</v>
      </c>
      <c r="X8" s="58">
        <f>5!$K$30</f>
        <v>1.4</v>
      </c>
      <c r="Y8" s="58">
        <f>5!$K$34</f>
        <v>1.6</v>
      </c>
    </row>
    <row r="9" spans="1:25" ht="34.5" customHeight="1">
      <c r="A9" s="60">
        <v>6</v>
      </c>
      <c r="B9" s="61" t="str">
        <f>6!A1</f>
        <v>Milwaukie: Monroe Street Greenway</v>
      </c>
      <c r="C9" s="61" t="str">
        <f>6!A$2</f>
        <v>Milwaukie</v>
      </c>
      <c r="D9" s="62">
        <f t="shared" si="1"/>
        <v>2.4</v>
      </c>
      <c r="E9" s="62">
        <f t="shared" si="2"/>
        <v>1.4</v>
      </c>
      <c r="F9" s="62">
        <f t="shared" si="3"/>
        <v>1.6</v>
      </c>
      <c r="G9" s="62">
        <f t="shared" si="4"/>
        <v>2</v>
      </c>
      <c r="H9" s="62">
        <f t="shared" si="5"/>
        <v>2.4</v>
      </c>
      <c r="I9" s="62">
        <f t="shared" si="6"/>
        <v>1.6</v>
      </c>
      <c r="J9" s="62">
        <f t="shared" si="7"/>
        <v>1</v>
      </c>
      <c r="K9" s="62">
        <f t="shared" si="8"/>
        <v>0.6</v>
      </c>
      <c r="L9" s="64" t="str">
        <f>6!F38</f>
        <v>Very well developed project, application. High level of demonstrated community support (project AC). Leverages ODOT, local funding, ties to Clackamas Co. project on east end of Monroe.</v>
      </c>
      <c r="M9" s="64" t="str">
        <f>6!G38</f>
        <v>Project clearly leverages other sources of funding and provides a east-west connection through the city of Milwaukee.</v>
      </c>
      <c r="N9" s="64" t="str">
        <f>6!H38</f>
        <v>[Add narrative comments here]</v>
      </c>
      <c r="O9" s="64" t="str">
        <f>6!I38</f>
        <v>Fills gap in regional AT network. Links other regional routes. does not address congestion via transit but does provide complete routes to support biking and walking. </v>
      </c>
      <c r="P9" s="64" t="str">
        <f>6!J38</f>
        <v>Looks like a needed facility for  Milwaukie and nearby Clackamas County residents. No specific innovations described - but that may be OK. </v>
      </c>
      <c r="R9" s="58">
        <f>6!$K$7</f>
        <v>2.4</v>
      </c>
      <c r="S9" s="58">
        <f>6!$K$12</f>
        <v>1.4</v>
      </c>
      <c r="T9" s="58">
        <f>6!$K$14</f>
        <v>1.6</v>
      </c>
      <c r="U9" s="58">
        <f>6!$K$17</f>
        <v>2</v>
      </c>
      <c r="V9" s="58">
        <f>6!$K$20</f>
        <v>2.4</v>
      </c>
      <c r="W9" s="58">
        <f>6!$K$24</f>
        <v>1.6</v>
      </c>
      <c r="X9" s="58">
        <f>6!$K$30</f>
        <v>1</v>
      </c>
      <c r="Y9" s="58">
        <f>6!$K$34</f>
        <v>0.6</v>
      </c>
    </row>
    <row r="10" spans="1:25" ht="34.5" customHeight="1">
      <c r="A10" s="60">
        <v>7</v>
      </c>
      <c r="B10" s="61" t="str">
        <f>7!A1</f>
        <v>Multnomah Co.: 223rd Ave - Sandy Blvd. to RR underpass</v>
      </c>
      <c r="C10" s="61" t="str">
        <f>7!A$2</f>
        <v>Multnomah Co</v>
      </c>
      <c r="D10" s="62">
        <f aca="true" t="shared" si="9" ref="D10:K10">R10</f>
        <v>1.6</v>
      </c>
      <c r="E10" s="62">
        <f t="shared" si="9"/>
        <v>1.2</v>
      </c>
      <c r="F10" s="62">
        <f t="shared" si="9"/>
        <v>1</v>
      </c>
      <c r="G10" s="62">
        <f t="shared" si="9"/>
        <v>1</v>
      </c>
      <c r="H10" s="62">
        <f t="shared" si="9"/>
        <v>1.2</v>
      </c>
      <c r="I10" s="62">
        <f t="shared" si="9"/>
        <v>1</v>
      </c>
      <c r="J10" s="62">
        <f t="shared" si="9"/>
        <v>1</v>
      </c>
      <c r="K10" s="62">
        <f t="shared" si="9"/>
        <v>0.4</v>
      </c>
      <c r="L10" s="64" t="str">
        <f>7!F38</f>
        <v>Project has limited ability to improve AT, transit. Primary benefits are to freight mobility. Not large levels of congestion, freight delay.</v>
      </c>
      <c r="M10" s="64" t="str">
        <f>7!G38</f>
        <v>Segment is 0.3 miles</v>
      </c>
      <c r="N10" s="64" t="str">
        <f>7!H38</f>
        <v>[Add narrative comments here]</v>
      </c>
      <c r="O10" s="64" t="str">
        <f>7!I38</f>
        <v>It is an interesting approach that this application is being submitted as both a  freight and AT project. It does improve safety for all modes, but not sure how it benefits freight in other areas. Access to jobs. This project does not seem to connect to anything, raising questions of how used it will be.</v>
      </c>
      <c r="P10" s="64" t="str">
        <f>7!J38</f>
        <v>Looks like a needed complete street improvement.  Connects people to industrial jobs.  The RR underpass is a major barrier however for people accessing recreation to the north.</v>
      </c>
      <c r="R10" s="58">
        <f>7!$K$7</f>
        <v>1.6</v>
      </c>
      <c r="S10" s="58">
        <f>7!$K$12</f>
        <v>1.2</v>
      </c>
      <c r="T10" s="58">
        <f>7!$K$14</f>
        <v>1</v>
      </c>
      <c r="U10" s="58">
        <f>7!$K$17</f>
        <v>1</v>
      </c>
      <c r="V10" s="58">
        <f>7!$K$20</f>
        <v>1.2</v>
      </c>
      <c r="W10" s="58">
        <f>7!$K$24</f>
        <v>1</v>
      </c>
      <c r="X10" s="58">
        <f>7!$K$30</f>
        <v>1</v>
      </c>
      <c r="Y10" s="58">
        <f>7!$K$34</f>
        <v>0.4</v>
      </c>
    </row>
    <row r="11" spans="1:25" ht="34.5" customHeight="1">
      <c r="A11" s="60">
        <v>8</v>
      </c>
      <c r="B11" s="61" t="str">
        <f>8!A1</f>
        <v>Multnomah Co.: Sandy Blvd. - Gresham to 230th Ave</v>
      </c>
      <c r="C11" s="61" t="str">
        <f>8!A$2</f>
        <v>Multnomah Co</v>
      </c>
      <c r="D11" s="62">
        <f t="shared" si="1"/>
        <v>1.6</v>
      </c>
      <c r="E11" s="62">
        <f t="shared" si="2"/>
        <v>1.4</v>
      </c>
      <c r="F11" s="62">
        <f t="shared" si="3"/>
        <v>0.8</v>
      </c>
      <c r="G11" s="62">
        <f t="shared" si="4"/>
        <v>1.4</v>
      </c>
      <c r="H11" s="62">
        <f t="shared" si="5"/>
        <v>1.8</v>
      </c>
      <c r="I11" s="62">
        <f t="shared" si="6"/>
        <v>1.6</v>
      </c>
      <c r="J11" s="62">
        <f t="shared" si="7"/>
        <v>1.8</v>
      </c>
      <c r="K11" s="62">
        <f t="shared" si="8"/>
        <v>1.2</v>
      </c>
      <c r="L11" s="64" t="str">
        <f>8!F38</f>
        <v>Project seems to have greater benefits to freight v. active transportation. AT improvements seem to be minimal. Numbers of EFA populations are low.</v>
      </c>
      <c r="M11" s="64" t="str">
        <f>8!G38</f>
        <v>Project would includes active transportation and TSMO improvements.</v>
      </c>
      <c r="N11" s="64" t="str">
        <f>8!H38</f>
        <v>[Add narrative comments here]</v>
      </c>
      <c r="O11" s="64" t="str">
        <f>8!I38</f>
        <v>this is a regional street for bike, ped, frieght and transit. it is not serving any of those modes very well. Frequent service transit, this project will increase access. </v>
      </c>
      <c r="P11" s="64" t="str">
        <f>8!J38</f>
        <v>Major east west corridor that is not up to modern standards.  Design is not state of the art, but will provide needed ped and bike connections. Center turn lane will help with freight movement.</v>
      </c>
      <c r="R11" s="58">
        <f>8!$K$7</f>
        <v>1.6</v>
      </c>
      <c r="S11" s="58">
        <f>8!$K$12</f>
        <v>1.4</v>
      </c>
      <c r="T11" s="58">
        <f>8!$K$14</f>
        <v>0.8</v>
      </c>
      <c r="U11" s="58">
        <f>8!$K$17</f>
        <v>1.4</v>
      </c>
      <c r="V11" s="58">
        <f>8!$K$20</f>
        <v>1.8</v>
      </c>
      <c r="W11" s="58">
        <f>8!$K$24</f>
        <v>1.6</v>
      </c>
      <c r="X11" s="58">
        <f>8!$K$30</f>
        <v>1.8</v>
      </c>
      <c r="Y11" s="58">
        <f>8!$K$34</f>
        <v>1.2</v>
      </c>
    </row>
    <row r="12" spans="1:25" ht="34.5" customHeight="1">
      <c r="A12" s="60">
        <v>9</v>
      </c>
      <c r="B12" s="61" t="str">
        <f>9!A1</f>
        <v>Oregon City: Hwy. 99E Bike/Ped Improvements</v>
      </c>
      <c r="C12" s="61" t="str">
        <f>9!A$2</f>
        <v>Oregon City</v>
      </c>
      <c r="D12" s="62">
        <f t="shared" si="1"/>
        <v>2.6</v>
      </c>
      <c r="E12" s="62">
        <f t="shared" si="2"/>
        <v>1.6</v>
      </c>
      <c r="F12" s="62">
        <f t="shared" si="3"/>
        <v>2.4</v>
      </c>
      <c r="G12" s="62">
        <f t="shared" si="4"/>
        <v>1.6</v>
      </c>
      <c r="H12" s="62">
        <f t="shared" si="5"/>
        <v>2</v>
      </c>
      <c r="I12" s="62">
        <f t="shared" si="6"/>
        <v>2</v>
      </c>
      <c r="J12" s="62">
        <f t="shared" si="7"/>
        <v>1.4</v>
      </c>
      <c r="K12" s="62">
        <f t="shared" si="8"/>
        <v>1.2</v>
      </c>
      <c r="L12" s="64" t="str">
        <f>9!F38</f>
        <v>Key project in improving access to Willamette Falls. Linked to downtown OC TDM planning work.</v>
      </c>
      <c r="M12" s="64" t="str">
        <f>9!G38</f>
        <v>Project could serve recreation and economic development opportunities</v>
      </c>
      <c r="N12" s="64" t="str">
        <f>9!H38</f>
        <v>[Add narrative comments here]</v>
      </c>
      <c r="O12" s="64" t="str">
        <f>9!I38</f>
        <v>Is ODOT onboard to coordinate a vision and collaborte on this design?</v>
      </c>
      <c r="P12" s="64" t="str">
        <f>9!J38</f>
        <v>Significant project but hard to guage how much usage in the area will change right away. Will be increasingly important as WFLP comes online.</v>
      </c>
      <c r="R12" s="58">
        <f>9!$K$7</f>
        <v>2.6</v>
      </c>
      <c r="S12" s="58">
        <f>9!$K$12</f>
        <v>1.6</v>
      </c>
      <c r="T12" s="58">
        <f>9!$K$14</f>
        <v>2.4</v>
      </c>
      <c r="U12" s="58">
        <f>9!$K$17</f>
        <v>1.6</v>
      </c>
      <c r="V12" s="58">
        <f>9!$K$20</f>
        <v>2</v>
      </c>
      <c r="W12" s="58">
        <f>9!$K$24</f>
        <v>2</v>
      </c>
      <c r="X12" s="58">
        <f>9!$K$30</f>
        <v>1.4</v>
      </c>
      <c r="Y12" s="58">
        <f>9!$K$34</f>
        <v>1.2</v>
      </c>
    </row>
    <row r="13" spans="1:25" ht="34.5" customHeight="1">
      <c r="A13" s="60">
        <v>10</v>
      </c>
      <c r="B13" s="61" t="str">
        <f>'10'!A1</f>
        <v>Portland: 122nd Ave. Corridor Improvements</v>
      </c>
      <c r="C13" s="61" t="str">
        <f>'10'!A$2</f>
        <v>Portland</v>
      </c>
      <c r="D13" s="62">
        <f t="shared" si="1"/>
        <v>2.6</v>
      </c>
      <c r="E13" s="62">
        <f t="shared" si="2"/>
        <v>3</v>
      </c>
      <c r="F13" s="62">
        <f t="shared" si="3"/>
        <v>3</v>
      </c>
      <c r="G13" s="62">
        <f t="shared" si="4"/>
        <v>2.8</v>
      </c>
      <c r="H13" s="62">
        <f t="shared" si="5"/>
        <v>2</v>
      </c>
      <c r="I13" s="62">
        <f t="shared" si="6"/>
        <v>2</v>
      </c>
      <c r="J13" s="62">
        <f t="shared" si="7"/>
        <v>2</v>
      </c>
      <c r="K13" s="62">
        <f t="shared" si="8"/>
        <v>1.8</v>
      </c>
      <c r="L13" s="64" t="str">
        <f>'10'!F38</f>
        <v>Benefits include safer, easier access to transit and connection to employment. Project is on the Emer. Network</v>
      </c>
      <c r="M13" s="64" t="str">
        <f>'10'!G38</f>
        <v>This project fts squarely with the RFFA and RTP investment priorities.</v>
      </c>
      <c r="N13" s="64" t="str">
        <f>'10'!H38</f>
        <v>[Add narrative comments here]</v>
      </c>
      <c r="O13" s="64" t="str">
        <f>'10'!I38</f>
        <v>Leverages funding; 43% match. Prepares corridor to be competitive for future other funding. Serves employment areas and connects equity populations to those jobs. Advances TSMO goals. On REN. Compelling narrative. </v>
      </c>
      <c r="P13" s="64" t="str">
        <f>'10'!J38</f>
        <v>Appears to be an important fix for a dangerous corridor in an equity focus area.  Can't tell from applciation which design concept was selected.</v>
      </c>
      <c r="R13" s="58">
        <f>'10'!$K$7</f>
        <v>2.6</v>
      </c>
      <c r="S13" s="58">
        <f>'10'!$K$12</f>
        <v>3</v>
      </c>
      <c r="T13" s="58">
        <f>'10'!$K$14</f>
        <v>3</v>
      </c>
      <c r="U13" s="58">
        <f>'10'!$K$17</f>
        <v>2.8</v>
      </c>
      <c r="V13" s="58">
        <f>'10'!$K$20</f>
        <v>2</v>
      </c>
      <c r="W13" s="58">
        <f>'10'!$K$24</f>
        <v>2</v>
      </c>
      <c r="X13" s="58">
        <f>'10'!$K$30</f>
        <v>2</v>
      </c>
      <c r="Y13" s="58">
        <f>'10'!$K$34</f>
        <v>1.8</v>
      </c>
    </row>
    <row r="14" spans="1:25" ht="34.5" customHeight="1">
      <c r="A14" s="60">
        <v>11</v>
      </c>
      <c r="B14" s="61" t="str">
        <f>'11'!A1</f>
        <v>Portland: Central City in Motion - Belmont-Morrison</v>
      </c>
      <c r="C14" s="61" t="str">
        <f>'11'!A$2</f>
        <v>Portland</v>
      </c>
      <c r="D14" s="62">
        <f t="shared" si="1"/>
        <v>2.4</v>
      </c>
      <c r="E14" s="62">
        <f t="shared" si="2"/>
        <v>1.8</v>
      </c>
      <c r="F14" s="62">
        <f t="shared" si="3"/>
        <v>1.6</v>
      </c>
      <c r="G14" s="62">
        <f t="shared" si="4"/>
        <v>1.4</v>
      </c>
      <c r="H14" s="62">
        <f t="shared" si="5"/>
        <v>1.2</v>
      </c>
      <c r="I14" s="62">
        <f t="shared" si="6"/>
        <v>1.8</v>
      </c>
      <c r="J14" s="62">
        <f t="shared" si="7"/>
        <v>1.8</v>
      </c>
      <c r="K14" s="62">
        <f t="shared" si="8"/>
        <v>1.6</v>
      </c>
      <c r="L14" s="64" t="str">
        <f>'11'!F38</f>
        <v>Project boundaries reach to Water Ave. and cross UPRR tracks. No coordination with RR listed; will RR crossing be impacted?</v>
      </c>
      <c r="M14" s="64" t="str">
        <f>'11'!G38</f>
        <v>This project proposes bus, ped &amp; bicycle improvements</v>
      </c>
      <c r="N14" s="64" t="str">
        <f>'11'!H38</f>
        <v>[Add narrative comments here]</v>
      </c>
      <c r="O14" s="64" t="str">
        <f>'11'!I38</f>
        <v>I question how much of an impact this project is going to have on transit realibility and speed. This proejct seems to be taking advantage of a very wide right of way rather than targeting the transit problems further east and west. </v>
      </c>
      <c r="P14" s="64" t="str">
        <f>'11'!J38</f>
        <v>Well though out project that is sure to get a lot of use</v>
      </c>
      <c r="R14" s="58">
        <f>'11'!$K$7</f>
        <v>2.4</v>
      </c>
      <c r="S14" s="58">
        <f>'11'!$K$12</f>
        <v>1.8</v>
      </c>
      <c r="T14" s="58">
        <f>'11'!$K$14</f>
        <v>1.6</v>
      </c>
      <c r="U14" s="58">
        <f>'11'!$K$17</f>
        <v>1.4</v>
      </c>
      <c r="V14" s="58">
        <f>'11'!$K$20</f>
        <v>1.2</v>
      </c>
      <c r="W14" s="58">
        <f>'11'!$K$24</f>
        <v>1.8</v>
      </c>
      <c r="X14" s="58">
        <f>'11'!$K$30</f>
        <v>1.8</v>
      </c>
      <c r="Y14" s="58">
        <f>'11'!$K$34</f>
        <v>1.6</v>
      </c>
    </row>
    <row r="15" spans="1:25" ht="34.5" customHeight="1">
      <c r="A15" s="60">
        <v>12</v>
      </c>
      <c r="B15" s="61" t="str">
        <f>'12'!A$1</f>
        <v>Portland: Cully-Columbia Freight Improvements</v>
      </c>
      <c r="C15" s="61" t="str">
        <f>'12'!A$2</f>
        <v>Portland</v>
      </c>
      <c r="D15" s="62">
        <f t="shared" si="1"/>
        <v>2.6</v>
      </c>
      <c r="E15" s="62">
        <f t="shared" si="2"/>
        <v>1.8</v>
      </c>
      <c r="F15" s="62">
        <f t="shared" si="3"/>
        <v>2.2</v>
      </c>
      <c r="G15" s="62">
        <f t="shared" si="4"/>
        <v>1.8</v>
      </c>
      <c r="H15" s="62">
        <f t="shared" si="5"/>
        <v>1.2</v>
      </c>
      <c r="I15" s="62">
        <f t="shared" si="6"/>
        <v>1.2</v>
      </c>
      <c r="J15" s="62">
        <f t="shared" si="7"/>
        <v>2</v>
      </c>
      <c r="K15" s="62">
        <f t="shared" si="8"/>
        <v>3</v>
      </c>
      <c r="L15" s="64" t="str">
        <f>'12'!F38</f>
        <v>Project located in employment/industrial area. Improves access to employment.</v>
      </c>
      <c r="M15" s="64" t="str">
        <f>'12'!G38</f>
        <v>Most of the improvements focuses on better flow of traffic. Bike ped elements sets the stage for future improvments</v>
      </c>
      <c r="N15" s="64" t="str">
        <f>'12'!H38</f>
        <v>[Add narrative comments here]</v>
      </c>
      <c r="O15" s="64" t="str">
        <f>'12'!I38</f>
        <v>Appears to have a 48% match. Leverages other projects in the area.</v>
      </c>
      <c r="P15" s="64" t="str">
        <f>'12'!J38</f>
        <v>Intersection upgrade will increase safety for all and seems needed for freight movement.</v>
      </c>
      <c r="R15" s="58">
        <f>'12'!$K$7</f>
        <v>2.6</v>
      </c>
      <c r="S15" s="58">
        <f>'12'!$K$12</f>
        <v>1.8</v>
      </c>
      <c r="T15" s="58">
        <f>'12'!$K$14</f>
        <v>2.2</v>
      </c>
      <c r="U15" s="58">
        <f>'12'!$K$17</f>
        <v>1.8</v>
      </c>
      <c r="V15" s="58">
        <f>'12'!$K$20</f>
        <v>1.2</v>
      </c>
      <c r="W15" s="58">
        <f>'12'!$K$24</f>
        <v>1.2</v>
      </c>
      <c r="X15" s="58">
        <f>'12'!$K$30</f>
        <v>2</v>
      </c>
      <c r="Y15" s="58">
        <f>'12'!$K$34</f>
        <v>3</v>
      </c>
    </row>
    <row r="16" spans="1:25" ht="34.5" customHeight="1">
      <c r="A16" s="60">
        <v>13</v>
      </c>
      <c r="B16" s="61" t="str">
        <f>'13'!A$1</f>
        <v>Portland: MLK Blvd. Safety &amp; Access to Transit</v>
      </c>
      <c r="C16" s="61" t="str">
        <f>'13'!A$2</f>
        <v>Portland</v>
      </c>
      <c r="D16" s="62">
        <f t="shared" si="1"/>
        <v>2.4</v>
      </c>
      <c r="E16" s="62">
        <f t="shared" si="2"/>
        <v>2.6</v>
      </c>
      <c r="F16" s="62">
        <f t="shared" si="3"/>
        <v>3</v>
      </c>
      <c r="G16" s="62">
        <f t="shared" si="4"/>
        <v>2.6</v>
      </c>
      <c r="H16" s="62">
        <f t="shared" si="5"/>
        <v>1.4</v>
      </c>
      <c r="I16" s="62">
        <f t="shared" si="6"/>
        <v>1.6</v>
      </c>
      <c r="J16" s="62">
        <f t="shared" si="7"/>
        <v>1.2</v>
      </c>
      <c r="K16" s="62">
        <f t="shared" si="8"/>
        <v>1</v>
      </c>
      <c r="L16" s="64" t="str">
        <f>'13'!F38</f>
        <v>[Add narrative comments here]</v>
      </c>
      <c r="M16" s="64" t="str">
        <f>'13'!G38</f>
        <v>Project focuses on needed ped improvements and improved access to transit</v>
      </c>
      <c r="N16" s="64" t="str">
        <f>'13'!H38</f>
        <v>[Add narrative comments here]</v>
      </c>
      <c r="O16" s="64" t="str">
        <f>'13'!I38</f>
        <v>[Add narrative comments here]</v>
      </c>
      <c r="P16" s="64" t="str">
        <f>'13'!J38</f>
        <v>Implementatin of PedPDX is the right direction to go. This is a traditionally udersrved area where safety improvements will be of benefit.</v>
      </c>
      <c r="R16" s="58">
        <f>'13'!$K$7</f>
        <v>2.4</v>
      </c>
      <c r="S16" s="58">
        <f>'13'!$K$12</f>
        <v>2.6</v>
      </c>
      <c r="T16" s="58">
        <f>'13'!$K$14</f>
        <v>3</v>
      </c>
      <c r="U16" s="58">
        <f>'13'!$K$17</f>
        <v>2.6</v>
      </c>
      <c r="V16" s="58">
        <f>'13'!$K$20</f>
        <v>1.4</v>
      </c>
      <c r="W16" s="58">
        <f>'13'!$K$24</f>
        <v>1.6</v>
      </c>
      <c r="X16" s="58">
        <f>'13'!$K$30</f>
        <v>1.2</v>
      </c>
      <c r="Y16" s="58">
        <f>'13'!$K$34</f>
        <v>1</v>
      </c>
    </row>
    <row r="17" spans="1:25" ht="34.5" customHeight="1">
      <c r="A17" s="60">
        <v>14</v>
      </c>
      <c r="B17" s="61" t="str">
        <f>'14'!A$1</f>
        <v>Portland: Springwater to 17th Ave. Trail</v>
      </c>
      <c r="C17" s="61" t="str">
        <f>'14'!A$2</f>
        <v>Portland</v>
      </c>
      <c r="D17" s="62">
        <f t="shared" si="1"/>
        <v>1.6</v>
      </c>
      <c r="E17" s="62">
        <f t="shared" si="2"/>
        <v>1</v>
      </c>
      <c r="F17" s="62">
        <f t="shared" si="3"/>
        <v>0.8</v>
      </c>
      <c r="G17" s="62">
        <f t="shared" si="4"/>
        <v>0.6</v>
      </c>
      <c r="H17" s="62">
        <f t="shared" si="5"/>
        <v>1.8</v>
      </c>
      <c r="I17" s="62">
        <f t="shared" si="6"/>
        <v>1.2</v>
      </c>
      <c r="J17" s="62">
        <f t="shared" si="7"/>
        <v>1</v>
      </c>
      <c r="K17" s="62">
        <f t="shared" si="8"/>
        <v>0.6</v>
      </c>
      <c r="L17" s="64" t="str">
        <f>'14'!F38</f>
        <v>Project does not demonstrate a high level of benefit to region, compared to others. Not in an EFA, HCN, not high levels of congestion, access to jobs. Not a large barrier to overcome, etc.</v>
      </c>
      <c r="M17" s="64" t="str">
        <f>'14'!G38</f>
        <v>Seems like there are low volume traffic neighborhood streets that can serve as a connection. Great project but doesn't align well with RTP priorities.</v>
      </c>
      <c r="N17" s="64" t="str">
        <f>'14'!H38</f>
        <v>[Add narrative comments here]</v>
      </c>
      <c r="O17" s="64" t="str">
        <f>'14'!I38</f>
        <v>[Add narrative comments here]</v>
      </c>
      <c r="P17" s="64" t="str">
        <f>'14'!J38</f>
        <v>Project will complete an important portion of a regional trail system</v>
      </c>
      <c r="R17" s="58">
        <f>'14'!$K$7</f>
        <v>1.6</v>
      </c>
      <c r="S17" s="58">
        <f>'14'!$K$12</f>
        <v>1</v>
      </c>
      <c r="T17" s="58">
        <f>'14'!$K$14</f>
        <v>0.8</v>
      </c>
      <c r="U17" s="58">
        <f>'14'!$K$17</f>
        <v>0.6</v>
      </c>
      <c r="V17" s="58">
        <f>'14'!$K$20</f>
        <v>1.8</v>
      </c>
      <c r="W17" s="58">
        <f>'14'!$K$24</f>
        <v>1.2</v>
      </c>
      <c r="X17" s="58">
        <f>'14'!$K$30</f>
        <v>1</v>
      </c>
      <c r="Y17" s="58">
        <f>'14'!$K$34</f>
        <v>0.6</v>
      </c>
    </row>
    <row r="18" spans="1:25" ht="34.5" customHeight="1">
      <c r="A18" s="60">
        <v>15</v>
      </c>
      <c r="B18" s="61" t="str">
        <f>'15'!A$1</f>
        <v>Portland: Stark-Washington Corridor Improvements</v>
      </c>
      <c r="C18" s="61" t="str">
        <f>'15'!A$2</f>
        <v>Portland</v>
      </c>
      <c r="D18" s="62">
        <f t="shared" si="1"/>
        <v>2.8</v>
      </c>
      <c r="E18" s="62">
        <f t="shared" si="2"/>
        <v>2.8</v>
      </c>
      <c r="F18" s="62">
        <f t="shared" si="3"/>
        <v>2.8</v>
      </c>
      <c r="G18" s="62">
        <f t="shared" si="4"/>
        <v>2.6</v>
      </c>
      <c r="H18" s="62">
        <f t="shared" si="5"/>
        <v>2.6</v>
      </c>
      <c r="I18" s="62">
        <f t="shared" si="6"/>
        <v>2.6</v>
      </c>
      <c r="J18" s="62">
        <f t="shared" si="7"/>
        <v>2</v>
      </c>
      <c r="K18" s="62">
        <f t="shared" si="8"/>
        <v>1.8</v>
      </c>
      <c r="L18" s="64" t="str">
        <f>'15'!F38</f>
        <v>[Add narrative comments here]</v>
      </c>
      <c r="M18" s="64" t="str">
        <f>'15'!G38</f>
        <v>Project fits squarely with all of the RTP investment priorities. It is in a high crash corridor, equity, helps to implement the region's climtate smart strategy, and manages congestion. </v>
      </c>
      <c r="N18" s="64" t="str">
        <f>'15'!H38</f>
        <v>[Add narrative comments here]</v>
      </c>
      <c r="O18" s="64" t="str">
        <f>'15'!I38</f>
        <v>[Add narrative comments here]</v>
      </c>
      <c r="P18" s="64" t="str">
        <f>'15'!J38</f>
        <v>Smart road diet with numerous project elements in an EFA.</v>
      </c>
      <c r="R18" s="58">
        <f>'15'!$K$7</f>
        <v>2.8</v>
      </c>
      <c r="S18" s="58">
        <f>'15'!$K$12</f>
        <v>2.8</v>
      </c>
      <c r="T18" s="58">
        <f>'15'!$K$14</f>
        <v>2.8</v>
      </c>
      <c r="U18" s="58">
        <f>'15'!$K$17</f>
        <v>2.6</v>
      </c>
      <c r="V18" s="58">
        <f>'15'!$K$20</f>
        <v>2.6</v>
      </c>
      <c r="W18" s="58">
        <f>'15'!$K$24</f>
        <v>2.6</v>
      </c>
      <c r="X18" s="58">
        <f>'15'!$K$30</f>
        <v>2</v>
      </c>
      <c r="Y18" s="58">
        <f>'15'!$K$34</f>
        <v>1.8</v>
      </c>
    </row>
    <row r="19" spans="1:25" ht="34.5" customHeight="1">
      <c r="A19" s="60">
        <v>16</v>
      </c>
      <c r="B19" s="61" t="str">
        <f>'16'!A$1</f>
        <v>Portland: Taylors Ferry Rd Transit Access &amp; Safety</v>
      </c>
      <c r="C19" s="61" t="str">
        <f>'16'!A$2</f>
        <v>Portland</v>
      </c>
      <c r="D19" s="62">
        <f t="shared" si="1"/>
        <v>2.6</v>
      </c>
      <c r="E19" s="62">
        <f t="shared" si="2"/>
        <v>2</v>
      </c>
      <c r="F19" s="62">
        <f t="shared" si="3"/>
        <v>0.6</v>
      </c>
      <c r="G19" s="62">
        <f t="shared" si="4"/>
        <v>1.4</v>
      </c>
      <c r="H19" s="62">
        <f t="shared" si="5"/>
        <v>1.8</v>
      </c>
      <c r="I19" s="62">
        <f t="shared" si="6"/>
        <v>1.8</v>
      </c>
      <c r="J19" s="62">
        <f t="shared" si="7"/>
        <v>1.6</v>
      </c>
      <c r="K19" s="62">
        <f t="shared" si="8"/>
        <v>1.2</v>
      </c>
      <c r="L19" s="64" t="str">
        <f>'16'!F38</f>
        <v>Primary purpose is to connect residential with commercial uses. Will complete connection across 99W upon SWC completion (2027). Not a significant jobs area.</v>
      </c>
      <c r="M19" s="64" t="str">
        <f>'16'!G38</f>
        <v>Needed connection in SW Portland to transit plus sidewalks and bike lanes. Segment is fairly short but would be significant improvement to what currently exists today.</v>
      </c>
      <c r="N19" s="64" t="str">
        <f>'16'!H38</f>
        <v>[Add narrative comments here]</v>
      </c>
      <c r="O19" s="64" t="str">
        <f>'16'!I38</f>
        <v>[Add narrative comments here]</v>
      </c>
      <c r="P19" s="64" t="str">
        <f>'16'!J38</f>
        <v>Would be a very helpful project locally and work in concert with future SW corridor.  Not an EFA, but this there are a number of residents in the vicinity with Muslim heritage.</v>
      </c>
      <c r="R19" s="58">
        <f>'16'!$K$7</f>
        <v>2.6</v>
      </c>
      <c r="S19" s="58">
        <f>'16'!$K$12</f>
        <v>2</v>
      </c>
      <c r="T19" s="58">
        <f>'16'!$K$14</f>
        <v>0.6</v>
      </c>
      <c r="U19" s="58">
        <f>'16'!$K$17</f>
        <v>1.4</v>
      </c>
      <c r="V19" s="58">
        <f>'16'!$K$20</f>
        <v>1.8</v>
      </c>
      <c r="W19" s="58">
        <f>'16'!$K$24</f>
        <v>1.8</v>
      </c>
      <c r="X19" s="58">
        <f>'16'!$K$30</f>
        <v>1.6</v>
      </c>
      <c r="Y19" s="58">
        <f>'16'!$K$34</f>
        <v>1.2</v>
      </c>
    </row>
    <row r="20" spans="1:25" ht="34.5" customHeight="1">
      <c r="A20" s="60">
        <v>17</v>
      </c>
      <c r="B20" s="61" t="str">
        <f>'17'!A$1</f>
        <v>Portland: Willamette Blvd. AT Corridor</v>
      </c>
      <c r="C20" s="61" t="str">
        <f>'17'!A$2</f>
        <v>Portland</v>
      </c>
      <c r="D20" s="62">
        <f t="shared" si="1"/>
        <v>3</v>
      </c>
      <c r="E20" s="62">
        <f t="shared" si="2"/>
        <v>2.8</v>
      </c>
      <c r="F20" s="62">
        <f t="shared" si="3"/>
        <v>2.4</v>
      </c>
      <c r="G20" s="62">
        <f t="shared" si="4"/>
        <v>2.4</v>
      </c>
      <c r="H20" s="62">
        <f t="shared" si="5"/>
        <v>2</v>
      </c>
      <c r="I20" s="62">
        <f t="shared" si="6"/>
        <v>2.8</v>
      </c>
      <c r="J20" s="62">
        <f t="shared" si="7"/>
        <v>1.8</v>
      </c>
      <c r="K20" s="62">
        <f t="shared" si="8"/>
        <v>1.4</v>
      </c>
      <c r="L20" s="64" t="str">
        <f>'17'!F38</f>
        <v>Provides improved access to Swan Island; jobs</v>
      </c>
      <c r="M20" s="64" t="str">
        <f>'17'!G38</f>
        <v>[Add narrative comments here]</v>
      </c>
      <c r="N20" s="64" t="str">
        <f>'17'!H38</f>
        <v>[Add narrative comments here]</v>
      </c>
      <c r="O20" s="64" t="str">
        <f>'17'!I38</f>
        <v>[Add narrative comments here]</v>
      </c>
      <c r="P20" s="64" t="str">
        <f>'17'!J38</f>
        <v>Will be a great improvement. Narrative describes strong neighborhood support.  I hope that is indeed the case.</v>
      </c>
      <c r="R20" s="58">
        <f>'17'!$K$7</f>
        <v>3</v>
      </c>
      <c r="S20" s="58">
        <f>'17'!$K$12</f>
        <v>2.8</v>
      </c>
      <c r="T20" s="58">
        <f>'17'!$K$14</f>
        <v>2.4</v>
      </c>
      <c r="U20" s="58">
        <f>'17'!$K$17</f>
        <v>2.4</v>
      </c>
      <c r="V20" s="58">
        <f>'17'!$K$20</f>
        <v>2</v>
      </c>
      <c r="W20" s="58">
        <f>'17'!$K$24</f>
        <v>2.8</v>
      </c>
      <c r="X20" s="58">
        <f>'17'!$K$30</f>
        <v>1.8</v>
      </c>
      <c r="Y20" s="58">
        <f>'17'!$K$34</f>
        <v>1.4</v>
      </c>
    </row>
    <row r="21" spans="1:25" ht="34.5" customHeight="1">
      <c r="A21" s="60">
        <v>18</v>
      </c>
      <c r="B21" s="61" t="str">
        <f>'18'!A$1</f>
        <v>Sherwood: Blake Street Design</v>
      </c>
      <c r="C21" s="61" t="str">
        <f>'18'!A$2</f>
        <v>Sherwood</v>
      </c>
      <c r="D21" s="62">
        <f t="shared" si="1"/>
        <v>0</v>
      </c>
      <c r="E21" s="62">
        <f t="shared" si="2"/>
        <v>0.2</v>
      </c>
      <c r="F21" s="62">
        <f t="shared" si="3"/>
        <v>0.4</v>
      </c>
      <c r="G21" s="62">
        <f t="shared" si="4"/>
        <v>0.8</v>
      </c>
      <c r="H21" s="62">
        <f t="shared" si="5"/>
        <v>0.2</v>
      </c>
      <c r="I21" s="62">
        <f t="shared" si="6"/>
        <v>0.2</v>
      </c>
      <c r="J21" s="62">
        <f t="shared" si="7"/>
        <v>1</v>
      </c>
      <c r="K21" s="62">
        <f t="shared" si="8"/>
        <v>0.6</v>
      </c>
      <c r="L21" s="64" t="str">
        <f>'18'!F38</f>
        <v>This project doesn't seem to rise to the level of regional significance.</v>
      </c>
      <c r="M21" s="64" t="str">
        <f>'18'!G38</f>
        <v>Freight-focused and throughway expansion project. This doesn't fit well with the RTP investment priorities.</v>
      </c>
      <c r="N21" s="64" t="str">
        <f>'18'!H38</f>
        <v>[Add narrative comments here]</v>
      </c>
      <c r="O21" s="64" t="str">
        <f>'18'!I38</f>
        <v>though the project has not yet been designed, the applicant could have provided some sense of the design elements, especially to priortize freight and provide separation for people walking and biking. Provides an alternate route for trucks. Also, overall network connectivity impacts could be better explained. Not clear how high of a freight priority this is.</v>
      </c>
      <c r="P21" s="64" t="str">
        <f>'18'!J38</f>
        <v>Appears to be an important road for opening up development in a new growth area.</v>
      </c>
      <c r="R21" s="58">
        <f>'18'!$K$7</f>
        <v>0</v>
      </c>
      <c r="S21" s="58">
        <f>'18'!$K$12</f>
        <v>0.2</v>
      </c>
      <c r="T21" s="58">
        <f>'18'!$K$14</f>
        <v>0.4</v>
      </c>
      <c r="U21" s="58">
        <f>'18'!$K$17</f>
        <v>0.8</v>
      </c>
      <c r="V21" s="58">
        <f>'18'!$K$20</f>
        <v>0.2</v>
      </c>
      <c r="W21" s="58">
        <f>'18'!$K$24</f>
        <v>0.2</v>
      </c>
      <c r="X21" s="58">
        <f>'18'!$K$30</f>
        <v>1</v>
      </c>
      <c r="Y21" s="58">
        <f>'18'!$K$34</f>
        <v>0.6</v>
      </c>
    </row>
    <row r="22" spans="1:25" ht="34.5" customHeight="1">
      <c r="A22" s="60">
        <v>19</v>
      </c>
      <c r="B22" s="61" t="str">
        <f>'19'!A$1</f>
        <v>Tigard: Bull Mt. Rd. Complete Street</v>
      </c>
      <c r="C22" s="61" t="str">
        <f>'19'!A$2</f>
        <v>Tigard</v>
      </c>
      <c r="D22" s="62">
        <f t="shared" si="1"/>
        <v>1.8</v>
      </c>
      <c r="E22" s="62">
        <f t="shared" si="2"/>
        <v>1.4</v>
      </c>
      <c r="F22" s="62">
        <f t="shared" si="3"/>
        <v>0.8</v>
      </c>
      <c r="G22" s="62">
        <f t="shared" si="4"/>
        <v>0.2</v>
      </c>
      <c r="H22" s="62">
        <f t="shared" si="5"/>
        <v>1.2</v>
      </c>
      <c r="I22" s="62">
        <f t="shared" si="6"/>
        <v>0.8</v>
      </c>
      <c r="J22" s="62">
        <f t="shared" si="7"/>
        <v>0.6</v>
      </c>
      <c r="K22" s="62">
        <f t="shared" si="8"/>
        <v>0.4</v>
      </c>
      <c r="L22" s="64" t="str">
        <f>'19'!F38</f>
        <v>Employment areas served are small. No TSMO opportunities. Not on Emergency Route Network.</v>
      </c>
      <c r="M22" s="64" t="str">
        <f>'19'!G38</f>
        <v>Important improvements for this neighborhood and improve conditions for safe routes to to school.</v>
      </c>
      <c r="N22" s="64" t="str">
        <f>'19'!H38</f>
        <v>[Add narrative comments here]</v>
      </c>
      <c r="O22" s="64" t="str">
        <f>'19'!I38</f>
        <v>[Add narrative comments here]</v>
      </c>
      <c r="P22" s="64" t="str">
        <f>'19'!J38</f>
        <v>A big step among many that are needed for a suburban city improving neighborhood travel options. The terrain and lower density development will likely lead to fewer users than other sidewalk projects in the region with higher densities and transit saturation. </v>
      </c>
      <c r="R22" s="58">
        <f>'19'!$K$7</f>
        <v>1.8</v>
      </c>
      <c r="S22" s="58">
        <f>'19'!$K$12</f>
        <v>1.4</v>
      </c>
      <c r="T22" s="58">
        <f>'19'!$K$14</f>
        <v>0.8</v>
      </c>
      <c r="U22" s="58">
        <f>'19'!$K$17</f>
        <v>0.2</v>
      </c>
      <c r="V22" s="58">
        <f>'19'!$K$20</f>
        <v>1.2</v>
      </c>
      <c r="W22" s="58">
        <f>'19'!$K$24</f>
        <v>0.8</v>
      </c>
      <c r="X22" s="58">
        <f>'19'!$K$30</f>
        <v>0.6</v>
      </c>
      <c r="Y22" s="58">
        <f>'19'!$K$34</f>
        <v>0.4</v>
      </c>
    </row>
    <row r="23" spans="1:25" ht="34.5" customHeight="1">
      <c r="A23" s="60">
        <v>20</v>
      </c>
      <c r="B23" s="61" t="str">
        <f>'20'!A$1</f>
        <v>Tigard: Red Rock Ck. Trail</v>
      </c>
      <c r="C23" s="61" t="str">
        <f>'20'!A$2</f>
        <v>Tigard</v>
      </c>
      <c r="D23" s="62">
        <f t="shared" si="1"/>
        <v>2.2</v>
      </c>
      <c r="E23" s="62">
        <f t="shared" si="2"/>
        <v>1.6</v>
      </c>
      <c r="F23" s="62">
        <f t="shared" si="3"/>
        <v>0.6</v>
      </c>
      <c r="G23" s="62">
        <f t="shared" si="4"/>
        <v>0.8</v>
      </c>
      <c r="H23" s="62">
        <f t="shared" si="5"/>
        <v>2</v>
      </c>
      <c r="I23" s="62">
        <f t="shared" si="6"/>
        <v>1.8</v>
      </c>
      <c r="J23" s="62">
        <f t="shared" si="7"/>
        <v>1.6</v>
      </c>
      <c r="K23" s="62">
        <f t="shared" si="8"/>
        <v>1</v>
      </c>
      <c r="L23" s="64" t="str">
        <f>'20'!F38</f>
        <v>Project development funding request only. 1,331 traded sector jobs in project area.</v>
      </c>
      <c r="M23" s="64" t="str">
        <f>'20'!G38</f>
        <v>Connection with SW Corridor LRT is pretty important.</v>
      </c>
      <c r="N23" s="64" t="str">
        <f>'20'!H38</f>
        <v>[Add narrative comments here]</v>
      </c>
      <c r="O23" s="64" t="str">
        <f>'20'!I38</f>
        <v>Completing this project would benefit leveraging private development. How is the project coordinated with the SW Corridor proeject?</v>
      </c>
      <c r="P23" s="64" t="str">
        <f>'20'!J38</f>
        <v>Appears to create a very usable non-auto option</v>
      </c>
      <c r="R23" s="58">
        <f>'20'!$K$7</f>
        <v>2.2</v>
      </c>
      <c r="S23" s="58">
        <f>'20'!$K$12</f>
        <v>1.6</v>
      </c>
      <c r="T23" s="58">
        <f>'20'!$K$14</f>
        <v>0.6</v>
      </c>
      <c r="U23" s="58">
        <f>'20'!$K$17</f>
        <v>0.8</v>
      </c>
      <c r="V23" s="58">
        <f>'20'!$K$20</f>
        <v>2</v>
      </c>
      <c r="W23" s="58">
        <f>'20'!$K$24</f>
        <v>1.8</v>
      </c>
      <c r="X23" s="58">
        <f>'20'!$K$30</f>
        <v>1.6</v>
      </c>
      <c r="Y23" s="58">
        <f>'20'!$K$34</f>
        <v>1</v>
      </c>
    </row>
    <row r="24" spans="1:25" ht="34.5" customHeight="1">
      <c r="A24" s="60">
        <v>21</v>
      </c>
      <c r="B24" s="61" t="str">
        <f>'21'!A$1</f>
        <v>Washington Co.: Aloha Safe Access to Transit</v>
      </c>
      <c r="C24" s="61" t="str">
        <f>'21'!A$2</f>
        <v>Washington Co</v>
      </c>
      <c r="D24" s="62">
        <f t="shared" si="1"/>
        <v>1.6</v>
      </c>
      <c r="E24" s="62">
        <f t="shared" si="2"/>
        <v>2.2</v>
      </c>
      <c r="F24" s="62">
        <f t="shared" si="3"/>
        <v>2.8</v>
      </c>
      <c r="G24" s="62">
        <f t="shared" si="4"/>
        <v>2.6</v>
      </c>
      <c r="H24" s="62">
        <f t="shared" si="5"/>
        <v>1.6</v>
      </c>
      <c r="I24" s="62">
        <f t="shared" si="6"/>
        <v>1.6</v>
      </c>
      <c r="J24" s="62">
        <f t="shared" si="7"/>
        <v>1.2</v>
      </c>
      <c r="K24" s="62">
        <f t="shared" si="8"/>
        <v>1</v>
      </c>
      <c r="L24" s="64" t="str">
        <f>'21'!F38</f>
        <v>Serves T4 employment lands (Intel). 5384 traded sector jobs currently (11,022 total) 2040 projections of 30,307 total. On emergency network (185th). MSTIP funding match is certain. No TSMO benefits identified.</v>
      </c>
      <c r="M24" s="64" t="str">
        <f>'21'!G38</f>
        <v>2 mile complete street on SW Blanton plus sidewalk infill</v>
      </c>
      <c r="N24" s="64" t="str">
        <f>'21'!H38</f>
        <v>[Add narrative comments here]</v>
      </c>
      <c r="O24" s="64" t="str">
        <f>'21'!I38</f>
        <v>would have liked more information on leveraging TV Hwy corridor study. There is a huge need in Aloha TC for enhanced bike and ped safety. My main concern with this application is that it does not seem to be addressing the most critical safety issues and does not address how the realignement of Blanton will impact bike and pedestrian safety and access to transit. There does not seem to be firm commtiment on the number of crossings on 185th. Strong partner support (letters). </v>
      </c>
      <c r="P24" s="64" t="str">
        <f>'21'!J38</f>
        <v>Group of investments that would work well together. In an area of significant need. Some conern that applicant is not aware of freight function and has not coordinated with industry.</v>
      </c>
      <c r="R24" s="58">
        <f>'21'!$K$7</f>
        <v>1.6</v>
      </c>
      <c r="S24" s="58">
        <f>'21'!$K$12</f>
        <v>2.2</v>
      </c>
      <c r="T24" s="58">
        <f>'21'!$K$14</f>
        <v>2.8</v>
      </c>
      <c r="U24" s="58">
        <f>'21'!$K$17</f>
        <v>2.6</v>
      </c>
      <c r="V24" s="58">
        <f>'21'!$K$20</f>
        <v>1.6</v>
      </c>
      <c r="W24" s="58">
        <f>'21'!$K$24</f>
        <v>1.6</v>
      </c>
      <c r="X24" s="58">
        <f>'21'!$K$30</f>
        <v>1.2</v>
      </c>
      <c r="Y24" s="58">
        <f>'21'!$K$34</f>
        <v>1</v>
      </c>
    </row>
    <row r="25" spans="1:25" ht="34.5" customHeight="1">
      <c r="A25" s="60">
        <v>22</v>
      </c>
      <c r="B25" s="61" t="str">
        <f>'22'!A$1</f>
        <v>Washington Co.: Cornelius Pass Bike/Ped Bridge (US26)</v>
      </c>
      <c r="C25" s="61" t="str">
        <f>'22'!A$2</f>
        <v>Washington Co</v>
      </c>
      <c r="D25" s="62">
        <f t="shared" si="1"/>
        <v>2.8</v>
      </c>
      <c r="E25" s="62">
        <f t="shared" si="2"/>
        <v>2.6</v>
      </c>
      <c r="F25" s="62">
        <f t="shared" si="3"/>
        <v>1.6</v>
      </c>
      <c r="G25" s="62">
        <f t="shared" si="4"/>
        <v>2.2</v>
      </c>
      <c r="H25" s="62">
        <f t="shared" si="5"/>
        <v>2</v>
      </c>
      <c r="I25" s="62">
        <f t="shared" si="6"/>
        <v>1.6</v>
      </c>
      <c r="J25" s="62">
        <f t="shared" si="7"/>
        <v>1.6</v>
      </c>
      <c r="K25" s="62">
        <f t="shared" si="8"/>
        <v>1.2</v>
      </c>
      <c r="L25" s="64" t="str">
        <f>'22'!F38</f>
        <v>Project dev funding only. Crosses ODOT facility; may impact design of project</v>
      </c>
      <c r="M25" s="64" t="str">
        <f>'22'!G38</f>
        <v>This will could be an important bike-ped crossing that can connect the active transportation network in Washington County.</v>
      </c>
      <c r="N25" s="64" t="str">
        <f>'22'!H38</f>
        <v>[Add narrative comments here]</v>
      </c>
      <c r="O25" s="64" t="str">
        <f>'22'!I38</f>
        <v>[Add narrative comments here]</v>
      </c>
      <c r="P25" s="64" t="str">
        <f>'22'!J38</f>
        <v>Could be very helpful for biking in WA County.  Har to tell how much is for recreation vs. commutting.</v>
      </c>
      <c r="R25" s="58">
        <f>'22'!$K$7</f>
        <v>2.8</v>
      </c>
      <c r="S25" s="58">
        <f>'22'!$K$12</f>
        <v>2.6</v>
      </c>
      <c r="T25" s="58">
        <f>'22'!$K$14</f>
        <v>1.6</v>
      </c>
      <c r="U25" s="58">
        <f>'22'!$K$17</f>
        <v>2.2</v>
      </c>
      <c r="V25" s="58">
        <f>'22'!$K$20</f>
        <v>2</v>
      </c>
      <c r="W25" s="58">
        <f>'22'!$K$24</f>
        <v>1.6</v>
      </c>
      <c r="X25" s="58">
        <f>'22'!$K$30</f>
        <v>1.6</v>
      </c>
      <c r="Y25" s="58">
        <f>'22'!$K$34</f>
        <v>1.2</v>
      </c>
    </row>
    <row r="26" spans="1:25" ht="34.5" customHeight="1">
      <c r="A26" s="60">
        <v>23</v>
      </c>
      <c r="B26" s="63" t="str">
        <f>'23'!A$1</f>
        <v>West Linn: Hwy. 43 Multimodal Improvements - Mapleton Dr. to Barlow St.</v>
      </c>
      <c r="C26" s="61" t="str">
        <f>'23'!A$2</f>
        <v>West Linn</v>
      </c>
      <c r="D26" s="62">
        <f t="shared" si="1"/>
        <v>3</v>
      </c>
      <c r="E26" s="62">
        <f t="shared" si="2"/>
        <v>2.6</v>
      </c>
      <c r="F26" s="62">
        <f t="shared" si="3"/>
        <v>1</v>
      </c>
      <c r="G26" s="62">
        <f t="shared" si="4"/>
        <v>1.2</v>
      </c>
      <c r="H26" s="62">
        <f t="shared" si="5"/>
        <v>2</v>
      </c>
      <c r="I26" s="62">
        <f t="shared" si="6"/>
        <v>2.2</v>
      </c>
      <c r="J26" s="62">
        <f t="shared" si="7"/>
        <v>1.8</v>
      </c>
      <c r="K26" s="62">
        <f t="shared" si="8"/>
        <v>1.4</v>
      </c>
      <c r="L26" s="64" t="str">
        <f>'23'!F38</f>
        <v>Next phase of RFFA/ODOT funded improvements. City is providing 30% match, also planning/design work. (Q: What is status of current project agreement with ODOT?) Project is on emergency route network.</v>
      </c>
      <c r="M26" s="64" t="str">
        <f>'23'!G38</f>
        <v>1 mile of bike ped improvements, $2.7 M in matching fundings</v>
      </c>
      <c r="N26" s="64" t="str">
        <f>'23'!H38</f>
        <v>[Add narrative comments here]</v>
      </c>
      <c r="O26" s="64" t="str">
        <f>'23'!I38</f>
        <v>[Add narrative comments here]</v>
      </c>
      <c r="P26" s="64" t="str">
        <f>'23'!J38</f>
        <v>This would be  a transformative project. HWY 43 is a major barrier to active transportation.  Even seasoned cyclists avoid this route when possible.</v>
      </c>
      <c r="R26" s="58">
        <f>'23'!$K$7</f>
        <v>3</v>
      </c>
      <c r="S26" s="58">
        <f>'23'!$K$12</f>
        <v>2.6</v>
      </c>
      <c r="T26" s="58">
        <f>'23'!$K$14</f>
        <v>1</v>
      </c>
      <c r="U26" s="58">
        <f>'23'!$K$17</f>
        <v>1.2</v>
      </c>
      <c r="V26" s="58">
        <f>'23'!$K$20</f>
        <v>2</v>
      </c>
      <c r="W26" s="58">
        <f>'23'!$K$24</f>
        <v>2.2</v>
      </c>
      <c r="X26" s="58">
        <f>'23'!$K$30</f>
        <v>1.8</v>
      </c>
      <c r="Y26" s="58">
        <f>'23'!$K$34</f>
        <v>1.4</v>
      </c>
    </row>
    <row r="28" ht="15">
      <c r="B28" s="59" t="s">
        <v>76</v>
      </c>
    </row>
  </sheetData>
  <sheetProtection/>
  <mergeCells count="13">
    <mergeCell ref="R1:Y1"/>
    <mergeCell ref="A1:A3"/>
    <mergeCell ref="X2:Y2"/>
    <mergeCell ref="V2:W2"/>
    <mergeCell ref="T2:U2"/>
    <mergeCell ref="R2:S2"/>
    <mergeCell ref="B2:B3"/>
    <mergeCell ref="C2:C3"/>
    <mergeCell ref="D2:E2"/>
    <mergeCell ref="F2:G2"/>
    <mergeCell ref="H2:I2"/>
    <mergeCell ref="J2:K2"/>
    <mergeCell ref="L2:P3"/>
  </mergeCells>
  <printOptions/>
  <pageMargins left="0.33" right="0.37" top="0.75" bottom="0.75" header="0.3" footer="0.3"/>
  <pageSetup fitToHeight="0" fitToWidth="1" horizontalDpi="600" verticalDpi="600" orientation="landscape" scale="85"/>
</worksheet>
</file>

<file path=xl/worksheets/sheet20.xml><?xml version="1.0" encoding="utf-8"?>
<worksheet xmlns="http://schemas.openxmlformats.org/spreadsheetml/2006/main" xmlns:r="http://schemas.openxmlformats.org/officeDocument/2006/relationships">
  <sheetPr>
    <pageSetUpPr fitToPage="1"/>
  </sheetPr>
  <dimension ref="A1:P43"/>
  <sheetViews>
    <sheetView zoomScale="60" zoomScaleNormal="60" zoomScaleSheetLayoutView="100" zoomScalePageLayoutView="0" workbookViewId="0" topLeftCell="A1">
      <pane ySplit="6" topLeftCell="A7" activePane="bottomLeft" state="frozen"/>
      <selection pane="topLeft" activeCell="A2" sqref="A2"/>
      <selection pane="bottomLeft" activeCell="A2" sqref="A2"/>
    </sheetView>
  </sheetViews>
  <sheetFormatPr defaultColWidth="8.8515625" defaultRowHeight="15"/>
  <cols>
    <col min="1" max="1" width="4.28125" style="53" customWidth="1"/>
    <col min="2" max="2" width="4.28125" style="3" customWidth="1"/>
    <col min="3" max="3" width="3.421875" style="0" bestFit="1" customWidth="1"/>
    <col min="4" max="4" width="53.7109375" style="0" customWidth="1"/>
    <col min="5" max="5" width="59.421875" style="0" customWidth="1"/>
    <col min="6" max="6" width="14.28125" style="0" customWidth="1"/>
    <col min="7" max="11" width="8.8515625" style="0" customWidth="1"/>
    <col min="12" max="16" width="15.7109375" style="0" customWidth="1"/>
  </cols>
  <sheetData>
    <row r="1" spans="1:6" ht="19.5" customHeight="1">
      <c r="A1" s="28" t="s">
        <v>807</v>
      </c>
      <c r="B1" s="12"/>
      <c r="C1" s="8"/>
      <c r="D1" s="8"/>
      <c r="E1" s="31" t="s">
        <v>56</v>
      </c>
      <c r="F1" s="50">
        <v>3</v>
      </c>
    </row>
    <row r="2" spans="1:6" ht="19.5" customHeight="1">
      <c r="A2" s="29" t="s">
        <v>71</v>
      </c>
      <c r="B2" s="9"/>
      <c r="C2" s="7"/>
      <c r="D2" s="7"/>
      <c r="E2" s="30" t="s">
        <v>55</v>
      </c>
      <c r="F2" s="51">
        <v>2</v>
      </c>
    </row>
    <row r="3" spans="1:6" ht="19.5" customHeight="1">
      <c r="A3" s="52"/>
      <c r="B3" s="9"/>
      <c r="C3" s="7"/>
      <c r="D3" s="7"/>
      <c r="E3" s="30" t="s">
        <v>53</v>
      </c>
      <c r="F3" s="51">
        <v>1</v>
      </c>
    </row>
    <row r="4" spans="1:6" ht="19.5" customHeight="1">
      <c r="A4" s="52"/>
      <c r="B4" s="10"/>
      <c r="C4" s="10"/>
      <c r="D4" s="10"/>
      <c r="E4" s="30" t="s">
        <v>54</v>
      </c>
      <c r="F4" s="51">
        <v>0</v>
      </c>
    </row>
    <row r="5" spans="1:6" ht="19.5" customHeight="1">
      <c r="A5" s="52"/>
      <c r="B5" s="10"/>
      <c r="C5" s="10"/>
      <c r="D5" s="10"/>
      <c r="E5" s="30" t="s">
        <v>6</v>
      </c>
      <c r="F5" s="49">
        <v>-1</v>
      </c>
    </row>
    <row r="6" spans="1:16" ht="30" customHeight="1" thickBot="1">
      <c r="A6" s="52"/>
      <c r="B6" s="9"/>
      <c r="C6" s="136" t="s">
        <v>7</v>
      </c>
      <c r="D6" s="136"/>
      <c r="E6" s="45" t="s">
        <v>33</v>
      </c>
      <c r="F6" s="46" t="s">
        <v>345</v>
      </c>
      <c r="G6" s="46" t="s">
        <v>344</v>
      </c>
      <c r="H6" s="46" t="s">
        <v>451</v>
      </c>
      <c r="I6" s="46" t="s">
        <v>462</v>
      </c>
      <c r="J6" s="46" t="s">
        <v>590</v>
      </c>
      <c r="K6" s="46" t="s">
        <v>787</v>
      </c>
      <c r="L6" s="45" t="s">
        <v>345</v>
      </c>
      <c r="M6" s="68" t="s">
        <v>344</v>
      </c>
      <c r="N6" s="68" t="s">
        <v>451</v>
      </c>
      <c r="O6" s="68" t="s">
        <v>462</v>
      </c>
      <c r="P6" s="68" t="s">
        <v>590</v>
      </c>
    </row>
    <row r="7" spans="1:16" ht="38.25" customHeight="1">
      <c r="A7" s="152" t="s">
        <v>1</v>
      </c>
      <c r="B7" s="137" t="s">
        <v>788</v>
      </c>
      <c r="C7" s="37">
        <v>29</v>
      </c>
      <c r="D7" s="47" t="s">
        <v>8</v>
      </c>
      <c r="E7" s="142" t="s">
        <v>43</v>
      </c>
      <c r="F7" s="120">
        <v>3</v>
      </c>
      <c r="G7" s="120">
        <v>3</v>
      </c>
      <c r="H7" s="120">
        <v>3</v>
      </c>
      <c r="I7" s="120">
        <v>3</v>
      </c>
      <c r="J7" s="120">
        <v>3</v>
      </c>
      <c r="K7" s="120">
        <f>AVERAGE(F7:J11)</f>
        <v>3</v>
      </c>
      <c r="L7" s="142" t="s">
        <v>130</v>
      </c>
      <c r="M7" s="142"/>
      <c r="N7" s="142"/>
      <c r="O7" s="142" t="s">
        <v>555</v>
      </c>
      <c r="P7" s="142" t="s">
        <v>725</v>
      </c>
    </row>
    <row r="8" spans="1:16" ht="72.75" customHeight="1">
      <c r="A8" s="146"/>
      <c r="B8" s="138"/>
      <c r="C8" s="13">
        <v>30</v>
      </c>
      <c r="D8" s="14" t="s">
        <v>9</v>
      </c>
      <c r="E8" s="143"/>
      <c r="F8" s="121"/>
      <c r="G8" s="121"/>
      <c r="H8" s="121"/>
      <c r="I8" s="121"/>
      <c r="J8" s="121"/>
      <c r="K8" s="121"/>
      <c r="L8" s="143"/>
      <c r="M8" s="143"/>
      <c r="N8" s="143"/>
      <c r="O8" s="143"/>
      <c r="P8" s="143"/>
    </row>
    <row r="9" spans="1:16" ht="63.75" customHeight="1">
      <c r="A9" s="146"/>
      <c r="B9" s="138"/>
      <c r="C9" s="13">
        <v>32</v>
      </c>
      <c r="D9" s="14" t="s">
        <v>10</v>
      </c>
      <c r="E9" s="143"/>
      <c r="F9" s="121"/>
      <c r="G9" s="121"/>
      <c r="H9" s="121"/>
      <c r="I9" s="121"/>
      <c r="J9" s="121"/>
      <c r="K9" s="121"/>
      <c r="L9" s="143"/>
      <c r="M9" s="143"/>
      <c r="N9" s="143"/>
      <c r="O9" s="143"/>
      <c r="P9" s="143"/>
    </row>
    <row r="10" spans="1:16" ht="42" customHeight="1">
      <c r="A10" s="146"/>
      <c r="B10" s="138"/>
      <c r="C10" s="13">
        <v>39</v>
      </c>
      <c r="D10" s="14" t="s">
        <v>16</v>
      </c>
      <c r="E10" s="143"/>
      <c r="F10" s="121"/>
      <c r="G10" s="121"/>
      <c r="H10" s="121"/>
      <c r="I10" s="121"/>
      <c r="J10" s="121"/>
      <c r="K10" s="121"/>
      <c r="L10" s="143"/>
      <c r="M10" s="143"/>
      <c r="N10" s="143"/>
      <c r="O10" s="143"/>
      <c r="P10" s="143"/>
    </row>
    <row r="11" spans="1:16" ht="65.25" customHeight="1">
      <c r="A11" s="146"/>
      <c r="B11" s="139"/>
      <c r="C11" s="13">
        <v>40</v>
      </c>
      <c r="D11" s="14" t="s">
        <v>17</v>
      </c>
      <c r="E11" s="143"/>
      <c r="F11" s="121"/>
      <c r="G11" s="121"/>
      <c r="H11" s="121"/>
      <c r="I11" s="121"/>
      <c r="J11" s="121"/>
      <c r="K11" s="121"/>
      <c r="L11" s="143"/>
      <c r="M11" s="143"/>
      <c r="N11" s="143"/>
      <c r="O11" s="143"/>
      <c r="P11" s="143"/>
    </row>
    <row r="12" spans="1:16" ht="54.75" customHeight="1">
      <c r="A12" s="146"/>
      <c r="B12" s="140" t="s">
        <v>789</v>
      </c>
      <c r="C12" s="13">
        <v>38</v>
      </c>
      <c r="D12" s="15" t="s">
        <v>15</v>
      </c>
      <c r="E12" s="101" t="s">
        <v>44</v>
      </c>
      <c r="F12" s="168">
        <v>2</v>
      </c>
      <c r="G12" s="168">
        <v>3</v>
      </c>
      <c r="H12" s="168">
        <v>3</v>
      </c>
      <c r="I12" s="168">
        <v>3</v>
      </c>
      <c r="J12" s="168">
        <v>3</v>
      </c>
      <c r="K12" s="103">
        <f>AVERAGE(F12:J13)</f>
        <v>2.8</v>
      </c>
      <c r="L12" s="101" t="s">
        <v>129</v>
      </c>
      <c r="M12" s="101"/>
      <c r="N12" s="101"/>
      <c r="O12" s="101" t="s">
        <v>556</v>
      </c>
      <c r="P12" s="101" t="s">
        <v>726</v>
      </c>
    </row>
    <row r="13" spans="1:16" ht="73.5" customHeight="1" thickBot="1">
      <c r="A13" s="147"/>
      <c r="B13" s="141"/>
      <c r="C13" s="32">
        <v>40</v>
      </c>
      <c r="D13" s="48" t="s">
        <v>17</v>
      </c>
      <c r="E13" s="102"/>
      <c r="F13" s="169"/>
      <c r="G13" s="169"/>
      <c r="H13" s="169"/>
      <c r="I13" s="169"/>
      <c r="J13" s="169"/>
      <c r="K13" s="104"/>
      <c r="L13" s="102"/>
      <c r="M13" s="102"/>
      <c r="N13" s="102"/>
      <c r="O13" s="102"/>
      <c r="P13" s="102"/>
    </row>
    <row r="14" spans="1:16" ht="48" customHeight="1">
      <c r="A14" s="152" t="s">
        <v>0</v>
      </c>
      <c r="B14" s="137" t="s">
        <v>788</v>
      </c>
      <c r="C14" s="37">
        <v>33</v>
      </c>
      <c r="D14" s="43" t="s">
        <v>11</v>
      </c>
      <c r="E14" s="144" t="s">
        <v>50</v>
      </c>
      <c r="F14" s="166">
        <v>3</v>
      </c>
      <c r="G14" s="166">
        <v>3</v>
      </c>
      <c r="H14" s="166">
        <v>1</v>
      </c>
      <c r="I14" s="166">
        <v>3</v>
      </c>
      <c r="J14" s="166">
        <v>2</v>
      </c>
      <c r="K14" s="107">
        <f>AVERAGE(F14:J16)</f>
        <v>2.4</v>
      </c>
      <c r="L14" s="144" t="s">
        <v>131</v>
      </c>
      <c r="M14" s="144"/>
      <c r="N14" s="144"/>
      <c r="O14" s="144" t="s">
        <v>557</v>
      </c>
      <c r="P14" s="144" t="s">
        <v>727</v>
      </c>
    </row>
    <row r="15" spans="1:16" ht="45.75" customHeight="1">
      <c r="A15" s="146"/>
      <c r="B15" s="138"/>
      <c r="C15" s="13">
        <v>34</v>
      </c>
      <c r="D15" s="16" t="s">
        <v>35</v>
      </c>
      <c r="E15" s="145"/>
      <c r="F15" s="167"/>
      <c r="G15" s="167"/>
      <c r="H15" s="167"/>
      <c r="I15" s="167"/>
      <c r="J15" s="167"/>
      <c r="K15" s="108"/>
      <c r="L15" s="145"/>
      <c r="M15" s="145"/>
      <c r="N15" s="145"/>
      <c r="O15" s="145"/>
      <c r="P15" s="145"/>
    </row>
    <row r="16" spans="1:16" ht="59.25" customHeight="1">
      <c r="A16" s="146"/>
      <c r="B16" s="139"/>
      <c r="C16" s="13">
        <v>35</v>
      </c>
      <c r="D16" s="16" t="s">
        <v>12</v>
      </c>
      <c r="E16" s="145"/>
      <c r="F16" s="167"/>
      <c r="G16" s="167"/>
      <c r="H16" s="167"/>
      <c r="I16" s="167"/>
      <c r="J16" s="167"/>
      <c r="K16" s="109"/>
      <c r="L16" s="145"/>
      <c r="M16" s="145"/>
      <c r="N16" s="145"/>
      <c r="O16" s="145"/>
      <c r="P16" s="145"/>
    </row>
    <row r="17" spans="1:16" ht="43.5" customHeight="1">
      <c r="A17" s="146"/>
      <c r="B17" s="140" t="s">
        <v>789</v>
      </c>
      <c r="C17" s="13">
        <v>34</v>
      </c>
      <c r="D17" s="17" t="s">
        <v>35</v>
      </c>
      <c r="E17" s="172" t="s">
        <v>51</v>
      </c>
      <c r="F17" s="164">
        <v>3</v>
      </c>
      <c r="G17" s="164">
        <v>3</v>
      </c>
      <c r="H17" s="164">
        <v>1</v>
      </c>
      <c r="I17" s="164">
        <v>3</v>
      </c>
      <c r="J17" s="164">
        <v>2</v>
      </c>
      <c r="K17" s="88">
        <f>AVERAGE(F17:J19)</f>
        <v>2.4</v>
      </c>
      <c r="L17" s="172" t="s">
        <v>132</v>
      </c>
      <c r="M17" s="172"/>
      <c r="N17" s="172"/>
      <c r="O17" s="172" t="s">
        <v>558</v>
      </c>
      <c r="P17" s="172" t="s">
        <v>728</v>
      </c>
    </row>
    <row r="18" spans="1:16" ht="57.75" customHeight="1">
      <c r="A18" s="146"/>
      <c r="B18" s="138"/>
      <c r="C18" s="13">
        <v>36</v>
      </c>
      <c r="D18" s="17" t="s">
        <v>13</v>
      </c>
      <c r="E18" s="172"/>
      <c r="F18" s="164"/>
      <c r="G18" s="164"/>
      <c r="H18" s="164"/>
      <c r="I18" s="164"/>
      <c r="J18" s="164"/>
      <c r="K18" s="89"/>
      <c r="L18" s="172"/>
      <c r="M18" s="172"/>
      <c r="N18" s="172"/>
      <c r="O18" s="172"/>
      <c r="P18" s="172"/>
    </row>
    <row r="19" spans="1:16" ht="54.75" customHeight="1" thickBot="1">
      <c r="A19" s="147"/>
      <c r="B19" s="141"/>
      <c r="C19" s="32">
        <v>52</v>
      </c>
      <c r="D19" s="44" t="s">
        <v>28</v>
      </c>
      <c r="E19" s="173"/>
      <c r="F19" s="165"/>
      <c r="G19" s="165"/>
      <c r="H19" s="165"/>
      <c r="I19" s="165"/>
      <c r="J19" s="165"/>
      <c r="K19" s="90"/>
      <c r="L19" s="173"/>
      <c r="M19" s="173"/>
      <c r="N19" s="173"/>
      <c r="O19" s="173"/>
      <c r="P19" s="173"/>
    </row>
    <row r="20" spans="1:16" ht="60" customHeight="1">
      <c r="A20" s="152" t="s">
        <v>2</v>
      </c>
      <c r="B20" s="137" t="s">
        <v>788</v>
      </c>
      <c r="C20" s="37">
        <v>32</v>
      </c>
      <c r="D20" s="40" t="s">
        <v>10</v>
      </c>
      <c r="E20" s="174" t="s">
        <v>47</v>
      </c>
      <c r="F20" s="162">
        <v>1</v>
      </c>
      <c r="G20" s="162">
        <v>2</v>
      </c>
      <c r="H20" s="162">
        <v>2</v>
      </c>
      <c r="I20" s="162">
        <v>3</v>
      </c>
      <c r="J20" s="162">
        <v>2</v>
      </c>
      <c r="K20" s="93">
        <f>AVERAGE(F20:J23)</f>
        <v>2</v>
      </c>
      <c r="L20" s="174" t="s">
        <v>134</v>
      </c>
      <c r="M20" s="174"/>
      <c r="N20" s="174"/>
      <c r="O20" s="174" t="s">
        <v>559</v>
      </c>
      <c r="P20" s="174" t="s">
        <v>729</v>
      </c>
    </row>
    <row r="21" spans="1:16" ht="31.5">
      <c r="A21" s="146"/>
      <c r="B21" s="138"/>
      <c r="C21" s="13">
        <v>41</v>
      </c>
      <c r="D21" s="18" t="s">
        <v>18</v>
      </c>
      <c r="E21" s="175"/>
      <c r="F21" s="163"/>
      <c r="G21" s="163"/>
      <c r="H21" s="163"/>
      <c r="I21" s="163"/>
      <c r="J21" s="163"/>
      <c r="K21" s="94"/>
      <c r="L21" s="175"/>
      <c r="M21" s="175"/>
      <c r="N21" s="175"/>
      <c r="O21" s="175"/>
      <c r="P21" s="175"/>
    </row>
    <row r="22" spans="1:16" ht="31.5">
      <c r="A22" s="146"/>
      <c r="B22" s="138"/>
      <c r="C22" s="13">
        <v>47</v>
      </c>
      <c r="D22" s="18" t="s">
        <v>24</v>
      </c>
      <c r="E22" s="175"/>
      <c r="F22" s="163"/>
      <c r="G22" s="163"/>
      <c r="H22" s="163"/>
      <c r="I22" s="163"/>
      <c r="J22" s="163"/>
      <c r="K22" s="94"/>
      <c r="L22" s="175"/>
      <c r="M22" s="175"/>
      <c r="N22" s="175"/>
      <c r="O22" s="175"/>
      <c r="P22" s="175"/>
    </row>
    <row r="23" spans="1:16" ht="31.5">
      <c r="A23" s="146"/>
      <c r="B23" s="139"/>
      <c r="C23" s="13">
        <v>48</v>
      </c>
      <c r="D23" s="18" t="s">
        <v>25</v>
      </c>
      <c r="E23" s="175"/>
      <c r="F23" s="163"/>
      <c r="G23" s="163"/>
      <c r="H23" s="163"/>
      <c r="I23" s="163"/>
      <c r="J23" s="163"/>
      <c r="K23" s="95"/>
      <c r="L23" s="175"/>
      <c r="M23" s="175"/>
      <c r="N23" s="175"/>
      <c r="O23" s="175"/>
      <c r="P23" s="175"/>
    </row>
    <row r="24" spans="1:16" ht="55.5" customHeight="1">
      <c r="A24" s="146"/>
      <c r="B24" s="138" t="s">
        <v>789</v>
      </c>
      <c r="C24" s="13">
        <v>42</v>
      </c>
      <c r="D24" s="19" t="s">
        <v>19</v>
      </c>
      <c r="E24" s="176" t="s">
        <v>48</v>
      </c>
      <c r="F24" s="156">
        <v>3</v>
      </c>
      <c r="G24" s="156">
        <v>3</v>
      </c>
      <c r="H24" s="156">
        <v>2</v>
      </c>
      <c r="I24" s="156">
        <v>3</v>
      </c>
      <c r="J24" s="156">
        <v>3</v>
      </c>
      <c r="K24" s="98">
        <f>AVERAGE(F24:J29)</f>
        <v>2.8</v>
      </c>
      <c r="L24" s="176" t="s">
        <v>133</v>
      </c>
      <c r="M24" s="176"/>
      <c r="N24" s="176"/>
      <c r="O24" s="176"/>
      <c r="P24" s="176" t="s">
        <v>730</v>
      </c>
    </row>
    <row r="25" spans="1:16" ht="39.75" customHeight="1">
      <c r="A25" s="146"/>
      <c r="B25" s="138"/>
      <c r="C25" s="13">
        <v>43</v>
      </c>
      <c r="D25" s="19" t="s">
        <v>20</v>
      </c>
      <c r="E25" s="176"/>
      <c r="F25" s="156"/>
      <c r="G25" s="156"/>
      <c r="H25" s="156"/>
      <c r="I25" s="156"/>
      <c r="J25" s="156"/>
      <c r="K25" s="99"/>
      <c r="L25" s="176"/>
      <c r="M25" s="176"/>
      <c r="N25" s="176"/>
      <c r="O25" s="176"/>
      <c r="P25" s="176"/>
    </row>
    <row r="26" spans="1:16" ht="42.75" customHeight="1">
      <c r="A26" s="146"/>
      <c r="B26" s="138"/>
      <c r="C26" s="13">
        <v>44</v>
      </c>
      <c r="D26" s="19" t="s">
        <v>21</v>
      </c>
      <c r="E26" s="176"/>
      <c r="F26" s="156"/>
      <c r="G26" s="156"/>
      <c r="H26" s="156"/>
      <c r="I26" s="156"/>
      <c r="J26" s="156"/>
      <c r="K26" s="99"/>
      <c r="L26" s="176"/>
      <c r="M26" s="176"/>
      <c r="N26" s="176"/>
      <c r="O26" s="176"/>
      <c r="P26" s="176"/>
    </row>
    <row r="27" spans="1:16" ht="39.75" customHeight="1">
      <c r="A27" s="146"/>
      <c r="B27" s="138"/>
      <c r="C27" s="13">
        <v>45</v>
      </c>
      <c r="D27" s="19" t="s">
        <v>22</v>
      </c>
      <c r="E27" s="176"/>
      <c r="F27" s="156"/>
      <c r="G27" s="156"/>
      <c r="H27" s="156"/>
      <c r="I27" s="156"/>
      <c r="J27" s="156"/>
      <c r="K27" s="99"/>
      <c r="L27" s="176"/>
      <c r="M27" s="176"/>
      <c r="N27" s="176"/>
      <c r="O27" s="176"/>
      <c r="P27" s="176"/>
    </row>
    <row r="28" spans="1:16" ht="15.75">
      <c r="A28" s="146"/>
      <c r="B28" s="138"/>
      <c r="C28" s="13">
        <v>46</v>
      </c>
      <c r="D28" s="19" t="s">
        <v>23</v>
      </c>
      <c r="E28" s="176"/>
      <c r="F28" s="156"/>
      <c r="G28" s="156"/>
      <c r="H28" s="156"/>
      <c r="I28" s="156"/>
      <c r="J28" s="156"/>
      <c r="K28" s="99"/>
      <c r="L28" s="176"/>
      <c r="M28" s="176"/>
      <c r="N28" s="176"/>
      <c r="O28" s="176"/>
      <c r="P28" s="176"/>
    </row>
    <row r="29" spans="1:16" ht="39.75" customHeight="1" thickBot="1">
      <c r="A29" s="147"/>
      <c r="B29" s="141"/>
      <c r="C29" s="32">
        <v>53</v>
      </c>
      <c r="D29" s="41" t="s">
        <v>29</v>
      </c>
      <c r="E29" s="177"/>
      <c r="F29" s="157"/>
      <c r="G29" s="157"/>
      <c r="H29" s="157"/>
      <c r="I29" s="157"/>
      <c r="J29" s="157"/>
      <c r="K29" s="100"/>
      <c r="L29" s="177"/>
      <c r="M29" s="177"/>
      <c r="N29" s="177"/>
      <c r="O29" s="177"/>
      <c r="P29" s="177"/>
    </row>
    <row r="30" spans="1:16" ht="45" customHeight="1">
      <c r="A30" s="152" t="s">
        <v>3</v>
      </c>
      <c r="B30" s="137" t="s">
        <v>788</v>
      </c>
      <c r="C30" s="37">
        <v>41</v>
      </c>
      <c r="D30" s="38" t="s">
        <v>18</v>
      </c>
      <c r="E30" s="148" t="s">
        <v>46</v>
      </c>
      <c r="F30" s="158">
        <v>2</v>
      </c>
      <c r="G30" s="158">
        <v>2</v>
      </c>
      <c r="H30" s="158">
        <v>1</v>
      </c>
      <c r="I30" s="158">
        <v>2</v>
      </c>
      <c r="J30" s="158">
        <v>2</v>
      </c>
      <c r="K30" s="122">
        <f>AVERAGE(F30:J33)</f>
        <v>1.8</v>
      </c>
      <c r="L30" s="148" t="s">
        <v>135</v>
      </c>
      <c r="M30" s="148"/>
      <c r="N30" s="148"/>
      <c r="O30" s="148" t="s">
        <v>560</v>
      </c>
      <c r="P30" s="148" t="s">
        <v>731</v>
      </c>
    </row>
    <row r="31" spans="1:16" ht="50.25" customHeight="1">
      <c r="A31" s="146"/>
      <c r="B31" s="138"/>
      <c r="C31" s="13">
        <v>42</v>
      </c>
      <c r="D31" s="20" t="s">
        <v>19</v>
      </c>
      <c r="E31" s="149"/>
      <c r="F31" s="159"/>
      <c r="G31" s="159"/>
      <c r="H31" s="159"/>
      <c r="I31" s="159"/>
      <c r="J31" s="159"/>
      <c r="K31" s="123"/>
      <c r="L31" s="149"/>
      <c r="M31" s="149"/>
      <c r="N31" s="149"/>
      <c r="O31" s="149"/>
      <c r="P31" s="149"/>
    </row>
    <row r="32" spans="1:16" ht="41.25" customHeight="1">
      <c r="A32" s="146"/>
      <c r="B32" s="138"/>
      <c r="C32" s="13">
        <v>43</v>
      </c>
      <c r="D32" s="20" t="s">
        <v>20</v>
      </c>
      <c r="E32" s="149"/>
      <c r="F32" s="159"/>
      <c r="G32" s="159"/>
      <c r="H32" s="159"/>
      <c r="I32" s="159"/>
      <c r="J32" s="159"/>
      <c r="K32" s="123"/>
      <c r="L32" s="149"/>
      <c r="M32" s="149"/>
      <c r="N32" s="149"/>
      <c r="O32" s="149"/>
      <c r="P32" s="149"/>
    </row>
    <row r="33" spans="1:16" ht="41.25" customHeight="1">
      <c r="A33" s="146"/>
      <c r="B33" s="139"/>
      <c r="C33" s="13">
        <v>44</v>
      </c>
      <c r="D33" s="20" t="s">
        <v>21</v>
      </c>
      <c r="E33" s="149"/>
      <c r="F33" s="159"/>
      <c r="G33" s="159"/>
      <c r="H33" s="159"/>
      <c r="I33" s="159"/>
      <c r="J33" s="159"/>
      <c r="K33" s="124"/>
      <c r="L33" s="149"/>
      <c r="M33" s="149"/>
      <c r="N33" s="149"/>
      <c r="O33" s="149"/>
      <c r="P33" s="149"/>
    </row>
    <row r="34" spans="1:16" ht="40.5" customHeight="1">
      <c r="A34" s="146"/>
      <c r="B34" s="138" t="s">
        <v>789</v>
      </c>
      <c r="C34" s="13">
        <v>45</v>
      </c>
      <c r="D34" s="21" t="s">
        <v>22</v>
      </c>
      <c r="E34" s="150" t="s">
        <v>45</v>
      </c>
      <c r="F34" s="160">
        <v>2</v>
      </c>
      <c r="G34" s="160">
        <v>1</v>
      </c>
      <c r="H34" s="160">
        <v>1</v>
      </c>
      <c r="I34" s="160">
        <v>2</v>
      </c>
      <c r="J34" s="160">
        <v>1</v>
      </c>
      <c r="K34" s="127">
        <f>AVERAGE(F34:J37)</f>
        <v>1.4</v>
      </c>
      <c r="L34" s="150" t="s">
        <v>136</v>
      </c>
      <c r="M34" s="150"/>
      <c r="N34" s="150"/>
      <c r="O34" s="150"/>
      <c r="P34" s="150" t="s">
        <v>732</v>
      </c>
    </row>
    <row r="35" spans="1:16" ht="31.5" customHeight="1">
      <c r="A35" s="146"/>
      <c r="B35" s="138"/>
      <c r="C35" s="13">
        <v>46</v>
      </c>
      <c r="D35" s="21" t="s">
        <v>23</v>
      </c>
      <c r="E35" s="150"/>
      <c r="F35" s="160"/>
      <c r="G35" s="160"/>
      <c r="H35" s="160"/>
      <c r="I35" s="160"/>
      <c r="J35" s="160"/>
      <c r="K35" s="128"/>
      <c r="L35" s="150"/>
      <c r="M35" s="150"/>
      <c r="N35" s="150"/>
      <c r="O35" s="150"/>
      <c r="P35" s="150"/>
    </row>
    <row r="36" spans="1:16" ht="50.25" customHeight="1">
      <c r="A36" s="146"/>
      <c r="B36" s="138"/>
      <c r="C36" s="13">
        <v>49</v>
      </c>
      <c r="D36" s="21" t="s">
        <v>26</v>
      </c>
      <c r="E36" s="150"/>
      <c r="F36" s="160"/>
      <c r="G36" s="160"/>
      <c r="H36" s="160"/>
      <c r="I36" s="160"/>
      <c r="J36" s="160"/>
      <c r="K36" s="128"/>
      <c r="L36" s="150"/>
      <c r="M36" s="150"/>
      <c r="N36" s="150"/>
      <c r="O36" s="150"/>
      <c r="P36" s="150"/>
    </row>
    <row r="37" spans="1:16" ht="64.5" customHeight="1" thickBot="1">
      <c r="A37" s="147"/>
      <c r="B37" s="141"/>
      <c r="C37" s="32">
        <v>51</v>
      </c>
      <c r="D37" s="39" t="s">
        <v>27</v>
      </c>
      <c r="E37" s="151"/>
      <c r="F37" s="161"/>
      <c r="G37" s="161"/>
      <c r="H37" s="161"/>
      <c r="I37" s="161"/>
      <c r="J37" s="161"/>
      <c r="K37" s="129"/>
      <c r="L37" s="151"/>
      <c r="M37" s="151"/>
      <c r="N37" s="151"/>
      <c r="O37" s="151"/>
      <c r="P37" s="151"/>
    </row>
    <row r="38" spans="1:16" ht="84.75" customHeight="1">
      <c r="A38" s="146" t="s">
        <v>37</v>
      </c>
      <c r="B38" s="9"/>
      <c r="C38" s="35">
        <v>52</v>
      </c>
      <c r="D38" s="36" t="s">
        <v>28</v>
      </c>
      <c r="E38" s="36" t="s">
        <v>36</v>
      </c>
      <c r="F38" s="153" t="s">
        <v>137</v>
      </c>
      <c r="G38" s="153" t="s">
        <v>64</v>
      </c>
      <c r="H38" s="153" t="s">
        <v>64</v>
      </c>
      <c r="I38" s="153" t="s">
        <v>64</v>
      </c>
      <c r="J38" s="153" t="s">
        <v>733</v>
      </c>
      <c r="L38" s="178"/>
      <c r="M38" s="178"/>
      <c r="N38" s="178" t="s">
        <v>49</v>
      </c>
      <c r="O38" s="178" t="s">
        <v>49</v>
      </c>
      <c r="P38" s="178" t="s">
        <v>49</v>
      </c>
    </row>
    <row r="39" spans="1:16" ht="132" customHeight="1">
      <c r="A39" s="146"/>
      <c r="B39" s="6"/>
      <c r="C39" s="13">
        <v>54</v>
      </c>
      <c r="D39" s="22" t="s">
        <v>30</v>
      </c>
      <c r="E39" s="22" t="s">
        <v>52</v>
      </c>
      <c r="F39" s="154"/>
      <c r="G39" s="154"/>
      <c r="H39" s="154"/>
      <c r="I39" s="154"/>
      <c r="J39" s="154"/>
      <c r="L39" s="179"/>
      <c r="M39" s="179"/>
      <c r="N39" s="179"/>
      <c r="O39" s="179"/>
      <c r="P39" s="179"/>
    </row>
    <row r="40" spans="1:16" ht="75.75" customHeight="1">
      <c r="A40" s="146"/>
      <c r="B40" s="6"/>
      <c r="C40" s="13">
        <v>55</v>
      </c>
      <c r="D40" s="22" t="s">
        <v>31</v>
      </c>
      <c r="E40" s="22" t="s">
        <v>34</v>
      </c>
      <c r="F40" s="154"/>
      <c r="G40" s="154"/>
      <c r="H40" s="154"/>
      <c r="I40" s="154"/>
      <c r="J40" s="154"/>
      <c r="L40" s="179"/>
      <c r="M40" s="179"/>
      <c r="N40" s="179"/>
      <c r="O40" s="179"/>
      <c r="P40" s="179"/>
    </row>
    <row r="41" spans="1:16" s="7" customFormat="1" ht="118.5" customHeight="1">
      <c r="A41" s="146"/>
      <c r="B41" s="6"/>
      <c r="C41" s="13">
        <v>56</v>
      </c>
      <c r="D41" s="23" t="s">
        <v>39</v>
      </c>
      <c r="E41" s="22" t="s">
        <v>40</v>
      </c>
      <c r="F41" s="154"/>
      <c r="G41" s="154"/>
      <c r="H41" s="154"/>
      <c r="I41" s="154"/>
      <c r="J41" s="154"/>
      <c r="L41" s="179"/>
      <c r="M41" s="179"/>
      <c r="N41" s="179"/>
      <c r="O41" s="179"/>
      <c r="P41" s="179"/>
    </row>
    <row r="42" spans="1:16" ht="100.5" customHeight="1">
      <c r="A42" s="146"/>
      <c r="B42" s="9"/>
      <c r="C42" s="13">
        <v>57</v>
      </c>
      <c r="D42" s="22" t="s">
        <v>32</v>
      </c>
      <c r="E42" s="22" t="s">
        <v>41</v>
      </c>
      <c r="F42" s="154"/>
      <c r="G42" s="154"/>
      <c r="H42" s="154"/>
      <c r="I42" s="154"/>
      <c r="J42" s="154"/>
      <c r="L42" s="179"/>
      <c r="M42" s="179"/>
      <c r="N42" s="179"/>
      <c r="O42" s="179"/>
      <c r="P42" s="179"/>
    </row>
    <row r="43" spans="1:16" ht="73.5" customHeight="1" thickBot="1">
      <c r="A43" s="147"/>
      <c r="B43" s="11"/>
      <c r="C43" s="32">
        <v>37</v>
      </c>
      <c r="D43" s="33" t="s">
        <v>14</v>
      </c>
      <c r="E43" s="34" t="s">
        <v>38</v>
      </c>
      <c r="F43" s="155"/>
      <c r="G43" s="155"/>
      <c r="H43" s="155"/>
      <c r="I43" s="155"/>
      <c r="J43" s="155"/>
      <c r="L43" s="180"/>
      <c r="M43" s="180"/>
      <c r="N43" s="180"/>
      <c r="O43" s="180"/>
      <c r="P43" s="180"/>
    </row>
  </sheetData>
  <sheetProtection/>
  <mergeCells count="120">
    <mergeCell ref="A38:A43"/>
    <mergeCell ref="L38:L43"/>
    <mergeCell ref="F38:F43"/>
    <mergeCell ref="A30:A37"/>
    <mergeCell ref="B30:B33"/>
    <mergeCell ref="E30:E33"/>
    <mergeCell ref="L30:L33"/>
    <mergeCell ref="F30:F33"/>
    <mergeCell ref="B34:B37"/>
    <mergeCell ref="E34:E37"/>
    <mergeCell ref="L34:L37"/>
    <mergeCell ref="F34:F37"/>
    <mergeCell ref="G30:G33"/>
    <mergeCell ref="G38:G43"/>
    <mergeCell ref="A20:A29"/>
    <mergeCell ref="B20:B23"/>
    <mergeCell ref="E20:E23"/>
    <mergeCell ref="L20:L23"/>
    <mergeCell ref="F20:F23"/>
    <mergeCell ref="B24:B29"/>
    <mergeCell ref="E24:E29"/>
    <mergeCell ref="L24:L29"/>
    <mergeCell ref="F24:F29"/>
    <mergeCell ref="A14:A19"/>
    <mergeCell ref="B14:B16"/>
    <mergeCell ref="E14:E16"/>
    <mergeCell ref="L14:L16"/>
    <mergeCell ref="F14:F16"/>
    <mergeCell ref="B17:B19"/>
    <mergeCell ref="E17:E19"/>
    <mergeCell ref="L17:L19"/>
    <mergeCell ref="F17:F19"/>
    <mergeCell ref="F7:F11"/>
    <mergeCell ref="B12:B13"/>
    <mergeCell ref="E12:E13"/>
    <mergeCell ref="L12:L13"/>
    <mergeCell ref="F12:F13"/>
    <mergeCell ref="C6:D6"/>
    <mergeCell ref="A7:A13"/>
    <mergeCell ref="B7:B11"/>
    <mergeCell ref="E7:E11"/>
    <mergeCell ref="L7:L11"/>
    <mergeCell ref="G7:G11"/>
    <mergeCell ref="N12:N13"/>
    <mergeCell ref="H12:H13"/>
    <mergeCell ref="N14:N16"/>
    <mergeCell ref="H14:H16"/>
    <mergeCell ref="M7:M11"/>
    <mergeCell ref="I7:I11"/>
    <mergeCell ref="M34:M37"/>
    <mergeCell ref="G34:G37"/>
    <mergeCell ref="M12:M13"/>
    <mergeCell ref="G12:G13"/>
    <mergeCell ref="M14:M16"/>
    <mergeCell ref="G14:G16"/>
    <mergeCell ref="H30:H33"/>
    <mergeCell ref="N34:N37"/>
    <mergeCell ref="H34:H37"/>
    <mergeCell ref="I30:I33"/>
    <mergeCell ref="M17:M19"/>
    <mergeCell ref="G17:G19"/>
    <mergeCell ref="M20:M23"/>
    <mergeCell ref="G20:G23"/>
    <mergeCell ref="M24:M29"/>
    <mergeCell ref="G24:G29"/>
    <mergeCell ref="M30:M33"/>
    <mergeCell ref="H7:H11"/>
    <mergeCell ref="O34:O37"/>
    <mergeCell ref="I34:I37"/>
    <mergeCell ref="N17:N19"/>
    <mergeCell ref="H17:H19"/>
    <mergeCell ref="N20:N23"/>
    <mergeCell ref="H20:H23"/>
    <mergeCell ref="N24:N29"/>
    <mergeCell ref="H24:H29"/>
    <mergeCell ref="I38:I43"/>
    <mergeCell ref="O17:O19"/>
    <mergeCell ref="I17:I19"/>
    <mergeCell ref="O20:O23"/>
    <mergeCell ref="I20:I23"/>
    <mergeCell ref="O24:O29"/>
    <mergeCell ref="I24:I29"/>
    <mergeCell ref="N38:N43"/>
    <mergeCell ref="K34:K37"/>
    <mergeCell ref="O30:O33"/>
    <mergeCell ref="O38:O43"/>
    <mergeCell ref="H38:H43"/>
    <mergeCell ref="O12:O13"/>
    <mergeCell ref="I12:I13"/>
    <mergeCell ref="O14:O16"/>
    <mergeCell ref="I14:I16"/>
    <mergeCell ref="N30:N33"/>
    <mergeCell ref="M38:M43"/>
    <mergeCell ref="P7:P11"/>
    <mergeCell ref="J7:J11"/>
    <mergeCell ref="P12:P13"/>
    <mergeCell ref="J12:J13"/>
    <mergeCell ref="P14:P16"/>
    <mergeCell ref="J14:J16"/>
    <mergeCell ref="K7:K11"/>
    <mergeCell ref="K12:K13"/>
    <mergeCell ref="K14:K16"/>
    <mergeCell ref="O7:O11"/>
    <mergeCell ref="N7:N11"/>
    <mergeCell ref="P30:P33"/>
    <mergeCell ref="J30:J33"/>
    <mergeCell ref="P34:P37"/>
    <mergeCell ref="J34:J37"/>
    <mergeCell ref="P38:P43"/>
    <mergeCell ref="J38:J43"/>
    <mergeCell ref="K30:K33"/>
    <mergeCell ref="P17:P19"/>
    <mergeCell ref="J17:J19"/>
    <mergeCell ref="P20:P23"/>
    <mergeCell ref="J20:J23"/>
    <mergeCell ref="P24:P29"/>
    <mergeCell ref="J24:J29"/>
    <mergeCell ref="K17:K19"/>
    <mergeCell ref="K20:K23"/>
    <mergeCell ref="K24:K29"/>
  </mergeCells>
  <hyperlinks>
    <hyperlink ref="D41" r:id="rId1" display="https://www.oregonmetro.gov/sites/default/files/2014/05/21/062010_regional_transportation_system_management_operations_plan_executive_summary.pdf"/>
  </hyperlinks>
  <printOptions/>
  <pageMargins left="0.7" right="0.7" top="0.45" bottom="0.43" header="0.3" footer="0.3"/>
  <pageSetup fitToHeight="0" fitToWidth="1" horizontalDpi="600" verticalDpi="600" orientation="landscape" paperSize="17"/>
  <rowBreaks count="4" manualBreakCount="4">
    <brk id="13" max="6" man="1"/>
    <brk id="19" max="6" man="1"/>
    <brk id="29" max="6" man="1"/>
    <brk id="37" max="6" man="1"/>
  </rowBreaks>
</worksheet>
</file>

<file path=xl/worksheets/sheet21.xml><?xml version="1.0" encoding="utf-8"?>
<worksheet xmlns="http://schemas.openxmlformats.org/spreadsheetml/2006/main" xmlns:r="http://schemas.openxmlformats.org/officeDocument/2006/relationships">
  <sheetPr>
    <pageSetUpPr fitToPage="1"/>
  </sheetPr>
  <dimension ref="A1:P43"/>
  <sheetViews>
    <sheetView zoomScale="60" zoomScaleNormal="60" zoomScaleSheetLayoutView="100" zoomScalePageLayoutView="0" workbookViewId="0" topLeftCell="A1">
      <pane ySplit="6" topLeftCell="A7" activePane="bottomLeft" state="frozen"/>
      <selection pane="topLeft" activeCell="A1" sqref="A1"/>
      <selection pane="bottomLeft" activeCell="A2" sqref="A2"/>
    </sheetView>
  </sheetViews>
  <sheetFormatPr defaultColWidth="8.8515625" defaultRowHeight="15"/>
  <cols>
    <col min="1" max="1" width="4.28125" style="53" customWidth="1"/>
    <col min="2" max="2" width="4.28125" style="3" customWidth="1"/>
    <col min="3" max="3" width="3.421875" style="0" bestFit="1" customWidth="1"/>
    <col min="4" max="4" width="53.7109375" style="0" customWidth="1"/>
    <col min="5" max="5" width="59.421875" style="0" customWidth="1"/>
    <col min="6" max="6" width="13.421875" style="0" customWidth="1"/>
    <col min="7" max="11" width="8.8515625" style="0" customWidth="1"/>
    <col min="12" max="16" width="15.7109375" style="0" customWidth="1"/>
  </cols>
  <sheetData>
    <row r="1" spans="1:6" ht="19.5" customHeight="1">
      <c r="A1" s="28" t="s">
        <v>808</v>
      </c>
      <c r="B1" s="12"/>
      <c r="C1" s="8"/>
      <c r="D1" s="8"/>
      <c r="E1" s="31" t="s">
        <v>56</v>
      </c>
      <c r="F1" s="50">
        <v>3</v>
      </c>
    </row>
    <row r="2" spans="1:6" ht="19.5" customHeight="1">
      <c r="A2" s="29" t="s">
        <v>72</v>
      </c>
      <c r="B2" s="9"/>
      <c r="C2" s="7"/>
      <c r="D2" s="7"/>
      <c r="E2" s="30" t="s">
        <v>55</v>
      </c>
      <c r="F2" s="51">
        <v>2</v>
      </c>
    </row>
    <row r="3" spans="1:6" ht="19.5" customHeight="1">
      <c r="A3" s="52"/>
      <c r="B3" s="9"/>
      <c r="C3" s="7"/>
      <c r="D3" s="7"/>
      <c r="E3" s="30" t="s">
        <v>53</v>
      </c>
      <c r="F3" s="51">
        <v>1</v>
      </c>
    </row>
    <row r="4" spans="1:6" ht="19.5" customHeight="1">
      <c r="A4" s="52"/>
      <c r="B4" s="10"/>
      <c r="C4" s="10"/>
      <c r="D4" s="10"/>
      <c r="E4" s="30" t="s">
        <v>54</v>
      </c>
      <c r="F4" s="51">
        <v>0</v>
      </c>
    </row>
    <row r="5" spans="1:6" ht="19.5" customHeight="1">
      <c r="A5" s="52"/>
      <c r="B5" s="10"/>
      <c r="C5" s="10"/>
      <c r="D5" s="10"/>
      <c r="E5" s="30" t="s">
        <v>6</v>
      </c>
      <c r="F5" s="49">
        <v>-1</v>
      </c>
    </row>
    <row r="6" spans="1:16" ht="30" customHeight="1" thickBot="1">
      <c r="A6" s="52"/>
      <c r="B6" s="9"/>
      <c r="C6" s="136" t="s">
        <v>7</v>
      </c>
      <c r="D6" s="136"/>
      <c r="E6" s="45" t="s">
        <v>33</v>
      </c>
      <c r="F6" s="46" t="s">
        <v>345</v>
      </c>
      <c r="G6" s="46" t="s">
        <v>344</v>
      </c>
      <c r="H6" s="46" t="s">
        <v>451</v>
      </c>
      <c r="I6" s="46" t="s">
        <v>462</v>
      </c>
      <c r="J6" s="46" t="s">
        <v>590</v>
      </c>
      <c r="K6" s="46" t="s">
        <v>787</v>
      </c>
      <c r="L6" s="45" t="s">
        <v>345</v>
      </c>
      <c r="M6" s="68" t="s">
        <v>344</v>
      </c>
      <c r="N6" s="68" t="s">
        <v>451</v>
      </c>
      <c r="O6" s="68" t="s">
        <v>462</v>
      </c>
      <c r="P6" s="68" t="s">
        <v>590</v>
      </c>
    </row>
    <row r="7" spans="1:16" ht="38.25" customHeight="1">
      <c r="A7" s="152" t="s">
        <v>1</v>
      </c>
      <c r="B7" s="137" t="s">
        <v>788</v>
      </c>
      <c r="C7" s="37">
        <v>29</v>
      </c>
      <c r="D7" s="47" t="s">
        <v>8</v>
      </c>
      <c r="E7" s="142" t="s">
        <v>43</v>
      </c>
      <c r="F7" s="120">
        <v>0</v>
      </c>
      <c r="G7" s="120">
        <v>-1</v>
      </c>
      <c r="H7" s="120">
        <v>1</v>
      </c>
      <c r="I7" s="120">
        <v>0</v>
      </c>
      <c r="J7" s="120">
        <v>0</v>
      </c>
      <c r="K7" s="120">
        <f>AVERAGE(F7:J11)</f>
        <v>0</v>
      </c>
      <c r="L7" s="142" t="s">
        <v>122</v>
      </c>
      <c r="M7" s="142" t="s">
        <v>404</v>
      </c>
      <c r="N7" s="142"/>
      <c r="O7" s="142" t="s">
        <v>561</v>
      </c>
      <c r="P7" s="142" t="s">
        <v>734</v>
      </c>
    </row>
    <row r="8" spans="1:16" ht="72.75" customHeight="1">
      <c r="A8" s="146"/>
      <c r="B8" s="138"/>
      <c r="C8" s="13">
        <v>30</v>
      </c>
      <c r="D8" s="14" t="s">
        <v>9</v>
      </c>
      <c r="E8" s="143"/>
      <c r="F8" s="121"/>
      <c r="G8" s="121"/>
      <c r="H8" s="121"/>
      <c r="I8" s="121"/>
      <c r="J8" s="121"/>
      <c r="K8" s="121"/>
      <c r="L8" s="143"/>
      <c r="M8" s="143"/>
      <c r="N8" s="143"/>
      <c r="O8" s="143"/>
      <c r="P8" s="143"/>
    </row>
    <row r="9" spans="1:16" ht="63.75" customHeight="1">
      <c r="A9" s="146"/>
      <c r="B9" s="138"/>
      <c r="C9" s="13">
        <v>32</v>
      </c>
      <c r="D9" s="14" t="s">
        <v>10</v>
      </c>
      <c r="E9" s="143"/>
      <c r="F9" s="121"/>
      <c r="G9" s="121"/>
      <c r="H9" s="121"/>
      <c r="I9" s="121"/>
      <c r="J9" s="121"/>
      <c r="K9" s="121"/>
      <c r="L9" s="143"/>
      <c r="M9" s="143"/>
      <c r="N9" s="143"/>
      <c r="O9" s="143"/>
      <c r="P9" s="143"/>
    </row>
    <row r="10" spans="1:16" ht="42" customHeight="1">
      <c r="A10" s="146"/>
      <c r="B10" s="138"/>
      <c r="C10" s="13">
        <v>39</v>
      </c>
      <c r="D10" s="14" t="s">
        <v>16</v>
      </c>
      <c r="E10" s="143"/>
      <c r="F10" s="121"/>
      <c r="G10" s="121"/>
      <c r="H10" s="121"/>
      <c r="I10" s="121"/>
      <c r="J10" s="121"/>
      <c r="K10" s="121"/>
      <c r="L10" s="143"/>
      <c r="M10" s="143"/>
      <c r="N10" s="143"/>
      <c r="O10" s="143"/>
      <c r="P10" s="143"/>
    </row>
    <row r="11" spans="1:16" ht="65.25" customHeight="1">
      <c r="A11" s="146"/>
      <c r="B11" s="139"/>
      <c r="C11" s="13">
        <v>40</v>
      </c>
      <c r="D11" s="14" t="s">
        <v>17</v>
      </c>
      <c r="E11" s="143"/>
      <c r="F11" s="121"/>
      <c r="G11" s="121"/>
      <c r="H11" s="121"/>
      <c r="I11" s="121"/>
      <c r="J11" s="121"/>
      <c r="K11" s="121"/>
      <c r="L11" s="143"/>
      <c r="M11" s="143"/>
      <c r="N11" s="143"/>
      <c r="O11" s="143"/>
      <c r="P11" s="143"/>
    </row>
    <row r="12" spans="1:16" ht="54.75" customHeight="1">
      <c r="A12" s="146"/>
      <c r="B12" s="140" t="s">
        <v>789</v>
      </c>
      <c r="C12" s="13">
        <v>38</v>
      </c>
      <c r="D12" s="15" t="s">
        <v>15</v>
      </c>
      <c r="E12" s="101" t="s">
        <v>44</v>
      </c>
      <c r="F12" s="168">
        <v>0</v>
      </c>
      <c r="G12" s="168">
        <v>-1</v>
      </c>
      <c r="H12" s="168">
        <v>1</v>
      </c>
      <c r="I12" s="168">
        <v>1</v>
      </c>
      <c r="J12" s="168">
        <v>0</v>
      </c>
      <c r="K12" s="103">
        <f>AVERAGE(F12:J13)</f>
        <v>0.2</v>
      </c>
      <c r="L12" s="101" t="s">
        <v>123</v>
      </c>
      <c r="M12" s="101"/>
      <c r="N12" s="101"/>
      <c r="O12" s="101"/>
      <c r="P12" s="101" t="s">
        <v>735</v>
      </c>
    </row>
    <row r="13" spans="1:16" ht="73.5" customHeight="1" thickBot="1">
      <c r="A13" s="147"/>
      <c r="B13" s="141"/>
      <c r="C13" s="32">
        <v>40</v>
      </c>
      <c r="D13" s="48" t="s">
        <v>17</v>
      </c>
      <c r="E13" s="102"/>
      <c r="F13" s="169"/>
      <c r="G13" s="169"/>
      <c r="H13" s="169"/>
      <c r="I13" s="169"/>
      <c r="J13" s="169"/>
      <c r="K13" s="104"/>
      <c r="L13" s="102"/>
      <c r="M13" s="102"/>
      <c r="N13" s="102"/>
      <c r="O13" s="102"/>
      <c r="P13" s="102"/>
    </row>
    <row r="14" spans="1:16" ht="48" customHeight="1">
      <c r="A14" s="152" t="s">
        <v>0</v>
      </c>
      <c r="B14" s="137" t="s">
        <v>788</v>
      </c>
      <c r="C14" s="37">
        <v>33</v>
      </c>
      <c r="D14" s="43" t="s">
        <v>11</v>
      </c>
      <c r="E14" s="144" t="s">
        <v>50</v>
      </c>
      <c r="F14" s="166">
        <v>0</v>
      </c>
      <c r="G14" s="166">
        <v>0</v>
      </c>
      <c r="H14" s="166">
        <v>1</v>
      </c>
      <c r="I14" s="166">
        <v>1</v>
      </c>
      <c r="J14" s="166">
        <v>0</v>
      </c>
      <c r="K14" s="107">
        <f>AVERAGE(F14:J16)</f>
        <v>0.4</v>
      </c>
      <c r="L14" s="144" t="s">
        <v>124</v>
      </c>
      <c r="M14" s="144"/>
      <c r="N14" s="144"/>
      <c r="O14" s="144"/>
      <c r="P14" s="144" t="s">
        <v>736</v>
      </c>
    </row>
    <row r="15" spans="1:16" ht="45.75" customHeight="1">
      <c r="A15" s="146"/>
      <c r="B15" s="138"/>
      <c r="C15" s="13">
        <v>34</v>
      </c>
      <c r="D15" s="16" t="s">
        <v>35</v>
      </c>
      <c r="E15" s="145"/>
      <c r="F15" s="167"/>
      <c r="G15" s="167"/>
      <c r="H15" s="167"/>
      <c r="I15" s="167"/>
      <c r="J15" s="167"/>
      <c r="K15" s="108"/>
      <c r="L15" s="145"/>
      <c r="M15" s="145"/>
      <c r="N15" s="145"/>
      <c r="O15" s="145"/>
      <c r="P15" s="145"/>
    </row>
    <row r="16" spans="1:16" ht="63.75" customHeight="1">
      <c r="A16" s="146"/>
      <c r="B16" s="139"/>
      <c r="C16" s="13">
        <v>35</v>
      </c>
      <c r="D16" s="16" t="s">
        <v>12</v>
      </c>
      <c r="E16" s="145"/>
      <c r="F16" s="167"/>
      <c r="G16" s="167"/>
      <c r="H16" s="167"/>
      <c r="I16" s="167"/>
      <c r="J16" s="167"/>
      <c r="K16" s="109"/>
      <c r="L16" s="145"/>
      <c r="M16" s="145"/>
      <c r="N16" s="145"/>
      <c r="O16" s="145"/>
      <c r="P16" s="145"/>
    </row>
    <row r="17" spans="1:16" ht="43.5" customHeight="1">
      <c r="A17" s="146"/>
      <c r="B17" s="140" t="s">
        <v>789</v>
      </c>
      <c r="C17" s="13">
        <v>34</v>
      </c>
      <c r="D17" s="17" t="s">
        <v>35</v>
      </c>
      <c r="E17" s="172" t="s">
        <v>51</v>
      </c>
      <c r="F17" s="164">
        <v>1</v>
      </c>
      <c r="G17" s="164">
        <v>0</v>
      </c>
      <c r="H17" s="164">
        <v>1</v>
      </c>
      <c r="I17" s="164">
        <v>1</v>
      </c>
      <c r="J17" s="164">
        <v>1</v>
      </c>
      <c r="K17" s="88">
        <f>AVERAGE(F17:J19)</f>
        <v>0.8</v>
      </c>
      <c r="L17" s="172" t="s">
        <v>121</v>
      </c>
      <c r="M17" s="172"/>
      <c r="N17" s="172"/>
      <c r="O17" s="172"/>
      <c r="P17" s="172" t="s">
        <v>737</v>
      </c>
    </row>
    <row r="18" spans="1:16" ht="57.75" customHeight="1">
      <c r="A18" s="146"/>
      <c r="B18" s="138"/>
      <c r="C18" s="13">
        <v>36</v>
      </c>
      <c r="D18" s="17" t="s">
        <v>13</v>
      </c>
      <c r="E18" s="172"/>
      <c r="F18" s="164"/>
      <c r="G18" s="164"/>
      <c r="H18" s="164"/>
      <c r="I18" s="164"/>
      <c r="J18" s="164"/>
      <c r="K18" s="89"/>
      <c r="L18" s="172"/>
      <c r="M18" s="172"/>
      <c r="N18" s="172"/>
      <c r="O18" s="172"/>
      <c r="P18" s="172"/>
    </row>
    <row r="19" spans="1:16" ht="48.75" customHeight="1" thickBot="1">
      <c r="A19" s="147"/>
      <c r="B19" s="141"/>
      <c r="C19" s="32">
        <v>52</v>
      </c>
      <c r="D19" s="44" t="s">
        <v>28</v>
      </c>
      <c r="E19" s="173"/>
      <c r="F19" s="165"/>
      <c r="G19" s="165"/>
      <c r="H19" s="165"/>
      <c r="I19" s="165"/>
      <c r="J19" s="165"/>
      <c r="K19" s="90"/>
      <c r="L19" s="173"/>
      <c r="M19" s="173"/>
      <c r="N19" s="173"/>
      <c r="O19" s="173"/>
      <c r="P19" s="173"/>
    </row>
    <row r="20" spans="1:16" ht="66" customHeight="1">
      <c r="A20" s="152" t="s">
        <v>2</v>
      </c>
      <c r="B20" s="137" t="s">
        <v>788</v>
      </c>
      <c r="C20" s="37">
        <v>32</v>
      </c>
      <c r="D20" s="40" t="s">
        <v>10</v>
      </c>
      <c r="E20" s="174" t="s">
        <v>47</v>
      </c>
      <c r="F20" s="162">
        <v>1</v>
      </c>
      <c r="G20" s="162">
        <v>0</v>
      </c>
      <c r="H20" s="162">
        <v>1</v>
      </c>
      <c r="I20" s="162">
        <v>0</v>
      </c>
      <c r="J20" s="162">
        <v>-1</v>
      </c>
      <c r="K20" s="93">
        <f>AVERAGE(F20:J23)</f>
        <v>0.2</v>
      </c>
      <c r="L20" s="174" t="s">
        <v>125</v>
      </c>
      <c r="M20" s="174"/>
      <c r="N20" s="174"/>
      <c r="O20" s="174" t="s">
        <v>562</v>
      </c>
      <c r="P20" s="174" t="s">
        <v>738</v>
      </c>
    </row>
    <row r="21" spans="1:16" ht="51" customHeight="1">
      <c r="A21" s="146"/>
      <c r="B21" s="138"/>
      <c r="C21" s="13">
        <v>41</v>
      </c>
      <c r="D21" s="18" t="s">
        <v>18</v>
      </c>
      <c r="E21" s="175"/>
      <c r="F21" s="163"/>
      <c r="G21" s="163"/>
      <c r="H21" s="163"/>
      <c r="I21" s="163"/>
      <c r="J21" s="163"/>
      <c r="K21" s="94"/>
      <c r="L21" s="175"/>
      <c r="M21" s="175"/>
      <c r="N21" s="175"/>
      <c r="O21" s="175"/>
      <c r="P21" s="175"/>
    </row>
    <row r="22" spans="1:16" ht="51.75" customHeight="1">
      <c r="A22" s="146"/>
      <c r="B22" s="138"/>
      <c r="C22" s="13">
        <v>47</v>
      </c>
      <c r="D22" s="18" t="s">
        <v>24</v>
      </c>
      <c r="E22" s="175"/>
      <c r="F22" s="163"/>
      <c r="G22" s="163"/>
      <c r="H22" s="163"/>
      <c r="I22" s="163"/>
      <c r="J22" s="163"/>
      <c r="K22" s="94"/>
      <c r="L22" s="175"/>
      <c r="M22" s="175"/>
      <c r="N22" s="175"/>
      <c r="O22" s="175"/>
      <c r="P22" s="175"/>
    </row>
    <row r="23" spans="1:16" ht="52.5" customHeight="1">
      <c r="A23" s="146"/>
      <c r="B23" s="139"/>
      <c r="C23" s="13">
        <v>48</v>
      </c>
      <c r="D23" s="18" t="s">
        <v>25</v>
      </c>
      <c r="E23" s="175"/>
      <c r="F23" s="163"/>
      <c r="G23" s="163"/>
      <c r="H23" s="163"/>
      <c r="I23" s="163"/>
      <c r="J23" s="163"/>
      <c r="K23" s="95"/>
      <c r="L23" s="175"/>
      <c r="M23" s="175"/>
      <c r="N23" s="175"/>
      <c r="O23" s="175"/>
      <c r="P23" s="175"/>
    </row>
    <row r="24" spans="1:16" ht="55.5" customHeight="1">
      <c r="A24" s="146"/>
      <c r="B24" s="138" t="s">
        <v>789</v>
      </c>
      <c r="C24" s="13">
        <v>42</v>
      </c>
      <c r="D24" s="19" t="s">
        <v>19</v>
      </c>
      <c r="E24" s="176" t="s">
        <v>48</v>
      </c>
      <c r="F24" s="156">
        <v>1</v>
      </c>
      <c r="G24" s="156">
        <v>-1</v>
      </c>
      <c r="H24" s="156">
        <v>1</v>
      </c>
      <c r="I24" s="156">
        <v>0</v>
      </c>
      <c r="J24" s="156">
        <v>0</v>
      </c>
      <c r="K24" s="98">
        <f>AVERAGE(F24:J29)</f>
        <v>0.2</v>
      </c>
      <c r="L24" s="176" t="s">
        <v>126</v>
      </c>
      <c r="M24" s="176"/>
      <c r="N24" s="176"/>
      <c r="O24" s="176"/>
      <c r="P24" s="176" t="s">
        <v>739</v>
      </c>
    </row>
    <row r="25" spans="1:16" ht="39.75" customHeight="1">
      <c r="A25" s="146"/>
      <c r="B25" s="138"/>
      <c r="C25" s="13">
        <v>43</v>
      </c>
      <c r="D25" s="19" t="s">
        <v>20</v>
      </c>
      <c r="E25" s="176"/>
      <c r="F25" s="156"/>
      <c r="G25" s="156"/>
      <c r="H25" s="156"/>
      <c r="I25" s="156"/>
      <c r="J25" s="156"/>
      <c r="K25" s="99"/>
      <c r="L25" s="176"/>
      <c r="M25" s="176"/>
      <c r="N25" s="176"/>
      <c r="O25" s="176"/>
      <c r="P25" s="176"/>
    </row>
    <row r="26" spans="1:16" ht="42.75" customHeight="1">
      <c r="A26" s="146"/>
      <c r="B26" s="138"/>
      <c r="C26" s="13">
        <v>44</v>
      </c>
      <c r="D26" s="19" t="s">
        <v>21</v>
      </c>
      <c r="E26" s="176"/>
      <c r="F26" s="156"/>
      <c r="G26" s="156"/>
      <c r="H26" s="156"/>
      <c r="I26" s="156"/>
      <c r="J26" s="156"/>
      <c r="K26" s="99"/>
      <c r="L26" s="176"/>
      <c r="M26" s="176"/>
      <c r="N26" s="176"/>
      <c r="O26" s="176"/>
      <c r="P26" s="176"/>
    </row>
    <row r="27" spans="1:16" ht="39.75" customHeight="1">
      <c r="A27" s="146"/>
      <c r="B27" s="138"/>
      <c r="C27" s="13">
        <v>45</v>
      </c>
      <c r="D27" s="19" t="s">
        <v>22</v>
      </c>
      <c r="E27" s="176"/>
      <c r="F27" s="156"/>
      <c r="G27" s="156"/>
      <c r="H27" s="156"/>
      <c r="I27" s="156"/>
      <c r="J27" s="156"/>
      <c r="K27" s="99"/>
      <c r="L27" s="176"/>
      <c r="M27" s="176"/>
      <c r="N27" s="176"/>
      <c r="O27" s="176"/>
      <c r="P27" s="176"/>
    </row>
    <row r="28" spans="1:16" ht="33.75" customHeight="1">
      <c r="A28" s="146"/>
      <c r="B28" s="138"/>
      <c r="C28" s="13">
        <v>46</v>
      </c>
      <c r="D28" s="19" t="s">
        <v>23</v>
      </c>
      <c r="E28" s="176"/>
      <c r="F28" s="156"/>
      <c r="G28" s="156"/>
      <c r="H28" s="156"/>
      <c r="I28" s="156"/>
      <c r="J28" s="156"/>
      <c r="K28" s="99"/>
      <c r="L28" s="176"/>
      <c r="M28" s="176"/>
      <c r="N28" s="176"/>
      <c r="O28" s="176"/>
      <c r="P28" s="176"/>
    </row>
    <row r="29" spans="1:16" ht="39.75" customHeight="1" thickBot="1">
      <c r="A29" s="147"/>
      <c r="B29" s="141"/>
      <c r="C29" s="32">
        <v>53</v>
      </c>
      <c r="D29" s="41" t="s">
        <v>29</v>
      </c>
      <c r="E29" s="177"/>
      <c r="F29" s="157"/>
      <c r="G29" s="157"/>
      <c r="H29" s="157"/>
      <c r="I29" s="157"/>
      <c r="J29" s="157"/>
      <c r="K29" s="100"/>
      <c r="L29" s="177"/>
      <c r="M29" s="177"/>
      <c r="N29" s="177"/>
      <c r="O29" s="177"/>
      <c r="P29" s="177"/>
    </row>
    <row r="30" spans="1:16" ht="51" customHeight="1">
      <c r="A30" s="152" t="s">
        <v>3</v>
      </c>
      <c r="B30" s="137" t="s">
        <v>788</v>
      </c>
      <c r="C30" s="37">
        <v>41</v>
      </c>
      <c r="D30" s="38" t="s">
        <v>18</v>
      </c>
      <c r="E30" s="148" t="s">
        <v>46</v>
      </c>
      <c r="F30" s="158">
        <v>1</v>
      </c>
      <c r="G30" s="158">
        <v>2</v>
      </c>
      <c r="H30" s="158">
        <v>1</v>
      </c>
      <c r="I30" s="158">
        <v>0</v>
      </c>
      <c r="J30" s="158">
        <v>1</v>
      </c>
      <c r="K30" s="122">
        <f>AVERAGE(F30:J33)</f>
        <v>1</v>
      </c>
      <c r="L30" s="148" t="s">
        <v>127</v>
      </c>
      <c r="M30" s="148" t="s">
        <v>405</v>
      </c>
      <c r="N30" s="148"/>
      <c r="O30" s="148" t="s">
        <v>563</v>
      </c>
      <c r="P30" s="148" t="s">
        <v>740</v>
      </c>
    </row>
    <row r="31" spans="1:16" ht="50.25" customHeight="1">
      <c r="A31" s="146"/>
      <c r="B31" s="138"/>
      <c r="C31" s="13">
        <v>42</v>
      </c>
      <c r="D31" s="20" t="s">
        <v>19</v>
      </c>
      <c r="E31" s="149"/>
      <c r="F31" s="159"/>
      <c r="G31" s="159"/>
      <c r="H31" s="159"/>
      <c r="I31" s="159"/>
      <c r="J31" s="159"/>
      <c r="K31" s="123"/>
      <c r="L31" s="149"/>
      <c r="M31" s="149"/>
      <c r="N31" s="149"/>
      <c r="O31" s="149"/>
      <c r="P31" s="149"/>
    </row>
    <row r="32" spans="1:16" ht="41.25" customHeight="1">
      <c r="A32" s="146"/>
      <c r="B32" s="138"/>
      <c r="C32" s="13">
        <v>43</v>
      </c>
      <c r="D32" s="20" t="s">
        <v>20</v>
      </c>
      <c r="E32" s="149"/>
      <c r="F32" s="159"/>
      <c r="G32" s="159"/>
      <c r="H32" s="159"/>
      <c r="I32" s="159"/>
      <c r="J32" s="159"/>
      <c r="K32" s="123"/>
      <c r="L32" s="149"/>
      <c r="M32" s="149"/>
      <c r="N32" s="149"/>
      <c r="O32" s="149"/>
      <c r="P32" s="149"/>
    </row>
    <row r="33" spans="1:16" ht="41.25" customHeight="1">
      <c r="A33" s="146"/>
      <c r="B33" s="139"/>
      <c r="C33" s="13">
        <v>44</v>
      </c>
      <c r="D33" s="20" t="s">
        <v>21</v>
      </c>
      <c r="E33" s="149"/>
      <c r="F33" s="159"/>
      <c r="G33" s="159"/>
      <c r="H33" s="159"/>
      <c r="I33" s="159"/>
      <c r="J33" s="159"/>
      <c r="K33" s="124"/>
      <c r="L33" s="149"/>
      <c r="M33" s="149"/>
      <c r="N33" s="149"/>
      <c r="O33" s="149"/>
      <c r="P33" s="149"/>
    </row>
    <row r="34" spans="1:16" ht="40.5" customHeight="1">
      <c r="A34" s="146"/>
      <c r="B34" s="138" t="s">
        <v>789</v>
      </c>
      <c r="C34" s="13">
        <v>45</v>
      </c>
      <c r="D34" s="21" t="s">
        <v>22</v>
      </c>
      <c r="E34" s="150" t="s">
        <v>45</v>
      </c>
      <c r="F34" s="160">
        <v>0</v>
      </c>
      <c r="G34" s="160">
        <v>0</v>
      </c>
      <c r="H34" s="160">
        <v>1</v>
      </c>
      <c r="I34" s="160">
        <v>1</v>
      </c>
      <c r="J34" s="160">
        <v>1</v>
      </c>
      <c r="K34" s="127">
        <f>AVERAGE(F34:J37)</f>
        <v>0.6</v>
      </c>
      <c r="L34" s="150" t="s">
        <v>127</v>
      </c>
      <c r="M34" s="150" t="s">
        <v>406</v>
      </c>
      <c r="N34" s="150"/>
      <c r="O34" s="150"/>
      <c r="P34" s="150" t="s">
        <v>741</v>
      </c>
    </row>
    <row r="35" spans="1:16" ht="35.25" customHeight="1">
      <c r="A35" s="146"/>
      <c r="B35" s="138"/>
      <c r="C35" s="13">
        <v>46</v>
      </c>
      <c r="D35" s="21" t="s">
        <v>23</v>
      </c>
      <c r="E35" s="150"/>
      <c r="F35" s="160"/>
      <c r="G35" s="160"/>
      <c r="H35" s="160"/>
      <c r="I35" s="160"/>
      <c r="J35" s="160"/>
      <c r="K35" s="128"/>
      <c r="L35" s="150"/>
      <c r="M35" s="150"/>
      <c r="N35" s="150"/>
      <c r="O35" s="150"/>
      <c r="P35" s="150"/>
    </row>
    <row r="36" spans="1:16" ht="50.25" customHeight="1">
      <c r="A36" s="146"/>
      <c r="B36" s="138"/>
      <c r="C36" s="13">
        <v>49</v>
      </c>
      <c r="D36" s="21" t="s">
        <v>26</v>
      </c>
      <c r="E36" s="150"/>
      <c r="F36" s="160"/>
      <c r="G36" s="160"/>
      <c r="H36" s="160"/>
      <c r="I36" s="160"/>
      <c r="J36" s="160"/>
      <c r="K36" s="128"/>
      <c r="L36" s="150"/>
      <c r="M36" s="150"/>
      <c r="N36" s="150"/>
      <c r="O36" s="150"/>
      <c r="P36" s="150"/>
    </row>
    <row r="37" spans="1:16" ht="64.5" customHeight="1" thickBot="1">
      <c r="A37" s="147"/>
      <c r="B37" s="141"/>
      <c r="C37" s="32">
        <v>51</v>
      </c>
      <c r="D37" s="39" t="s">
        <v>27</v>
      </c>
      <c r="E37" s="151"/>
      <c r="F37" s="161"/>
      <c r="G37" s="161"/>
      <c r="H37" s="161"/>
      <c r="I37" s="161"/>
      <c r="J37" s="161"/>
      <c r="K37" s="129"/>
      <c r="L37" s="151"/>
      <c r="M37" s="151"/>
      <c r="N37" s="151"/>
      <c r="O37" s="151"/>
      <c r="P37" s="151"/>
    </row>
    <row r="38" spans="1:16" ht="84.75" customHeight="1">
      <c r="A38" s="146" t="s">
        <v>37</v>
      </c>
      <c r="B38" s="9"/>
      <c r="C38" s="35">
        <v>52</v>
      </c>
      <c r="D38" s="36" t="s">
        <v>28</v>
      </c>
      <c r="E38" s="36" t="s">
        <v>36</v>
      </c>
      <c r="F38" s="153" t="s">
        <v>128</v>
      </c>
      <c r="G38" s="153" t="s">
        <v>407</v>
      </c>
      <c r="H38" s="153" t="s">
        <v>64</v>
      </c>
      <c r="I38" s="184" t="s">
        <v>564</v>
      </c>
      <c r="J38" s="153" t="s">
        <v>742</v>
      </c>
      <c r="L38" s="178" t="s">
        <v>121</v>
      </c>
      <c r="M38" s="178"/>
      <c r="N38" s="178" t="s">
        <v>49</v>
      </c>
      <c r="O38" s="178"/>
      <c r="P38" s="178" t="s">
        <v>49</v>
      </c>
    </row>
    <row r="39" spans="1:16" ht="132" customHeight="1">
      <c r="A39" s="146"/>
      <c r="B39" s="6"/>
      <c r="C39" s="13">
        <v>54</v>
      </c>
      <c r="D39" s="22" t="s">
        <v>30</v>
      </c>
      <c r="E39" s="22" t="s">
        <v>52</v>
      </c>
      <c r="F39" s="154"/>
      <c r="G39" s="154"/>
      <c r="H39" s="154"/>
      <c r="I39" s="185"/>
      <c r="J39" s="154"/>
      <c r="L39" s="179"/>
      <c r="M39" s="179"/>
      <c r="N39" s="179"/>
      <c r="O39" s="179"/>
      <c r="P39" s="179"/>
    </row>
    <row r="40" spans="1:16" ht="75.75" customHeight="1">
      <c r="A40" s="146"/>
      <c r="B40" s="6"/>
      <c r="C40" s="13">
        <v>55</v>
      </c>
      <c r="D40" s="22" t="s">
        <v>31</v>
      </c>
      <c r="E40" s="22" t="s">
        <v>34</v>
      </c>
      <c r="F40" s="154"/>
      <c r="G40" s="154"/>
      <c r="H40" s="154"/>
      <c r="I40" s="185"/>
      <c r="J40" s="154"/>
      <c r="L40" s="179"/>
      <c r="M40" s="179"/>
      <c r="N40" s="179"/>
      <c r="O40" s="179"/>
      <c r="P40" s="179"/>
    </row>
    <row r="41" spans="1:16" s="7" customFormat="1" ht="118.5" customHeight="1">
      <c r="A41" s="146"/>
      <c r="B41" s="6"/>
      <c r="C41" s="13">
        <v>56</v>
      </c>
      <c r="D41" s="23" t="s">
        <v>39</v>
      </c>
      <c r="E41" s="22" t="s">
        <v>40</v>
      </c>
      <c r="F41" s="154"/>
      <c r="G41" s="154"/>
      <c r="H41" s="154"/>
      <c r="I41" s="185"/>
      <c r="J41" s="154"/>
      <c r="L41" s="179"/>
      <c r="M41" s="179"/>
      <c r="N41" s="179"/>
      <c r="O41" s="179"/>
      <c r="P41" s="179"/>
    </row>
    <row r="42" spans="1:16" ht="100.5" customHeight="1">
      <c r="A42" s="146"/>
      <c r="B42" s="9"/>
      <c r="C42" s="13">
        <v>57</v>
      </c>
      <c r="D42" s="22" t="s">
        <v>32</v>
      </c>
      <c r="E42" s="22" t="s">
        <v>41</v>
      </c>
      <c r="F42" s="154"/>
      <c r="G42" s="154"/>
      <c r="H42" s="154"/>
      <c r="I42" s="185"/>
      <c r="J42" s="154"/>
      <c r="L42" s="179"/>
      <c r="M42" s="179"/>
      <c r="N42" s="179"/>
      <c r="O42" s="179"/>
      <c r="P42" s="179"/>
    </row>
    <row r="43" spans="1:16" ht="73.5" customHeight="1" thickBot="1">
      <c r="A43" s="147"/>
      <c r="B43" s="11"/>
      <c r="C43" s="32">
        <v>37</v>
      </c>
      <c r="D43" s="33" t="s">
        <v>14</v>
      </c>
      <c r="E43" s="34" t="s">
        <v>38</v>
      </c>
      <c r="F43" s="155"/>
      <c r="G43" s="155"/>
      <c r="H43" s="155"/>
      <c r="I43" s="186"/>
      <c r="J43" s="155"/>
      <c r="L43" s="180"/>
      <c r="M43" s="180"/>
      <c r="N43" s="180"/>
      <c r="O43" s="180"/>
      <c r="P43" s="180"/>
    </row>
  </sheetData>
  <sheetProtection/>
  <mergeCells count="120">
    <mergeCell ref="A38:A43"/>
    <mergeCell ref="L38:L43"/>
    <mergeCell ref="F38:F43"/>
    <mergeCell ref="A30:A37"/>
    <mergeCell ref="B30:B33"/>
    <mergeCell ref="E30:E33"/>
    <mergeCell ref="L30:L33"/>
    <mergeCell ref="F30:F33"/>
    <mergeCell ref="B34:B37"/>
    <mergeCell ref="E34:E37"/>
    <mergeCell ref="L34:L37"/>
    <mergeCell ref="F34:F37"/>
    <mergeCell ref="G30:G33"/>
    <mergeCell ref="G38:G43"/>
    <mergeCell ref="A20:A29"/>
    <mergeCell ref="B20:B23"/>
    <mergeCell ref="E20:E23"/>
    <mergeCell ref="L20:L23"/>
    <mergeCell ref="F20:F23"/>
    <mergeCell ref="B24:B29"/>
    <mergeCell ref="E24:E29"/>
    <mergeCell ref="L24:L29"/>
    <mergeCell ref="F24:F29"/>
    <mergeCell ref="A14:A19"/>
    <mergeCell ref="B14:B16"/>
    <mergeCell ref="E14:E16"/>
    <mergeCell ref="L14:L16"/>
    <mergeCell ref="F14:F16"/>
    <mergeCell ref="B17:B19"/>
    <mergeCell ref="E17:E19"/>
    <mergeCell ref="L17:L19"/>
    <mergeCell ref="F17:F19"/>
    <mergeCell ref="F7:F11"/>
    <mergeCell ref="B12:B13"/>
    <mergeCell ref="E12:E13"/>
    <mergeCell ref="L12:L13"/>
    <mergeCell ref="F12:F13"/>
    <mergeCell ref="C6:D6"/>
    <mergeCell ref="A7:A13"/>
    <mergeCell ref="B7:B11"/>
    <mergeCell ref="E7:E11"/>
    <mergeCell ref="L7:L11"/>
    <mergeCell ref="G7:G11"/>
    <mergeCell ref="N12:N13"/>
    <mergeCell ref="H12:H13"/>
    <mergeCell ref="N14:N16"/>
    <mergeCell ref="H14:H16"/>
    <mergeCell ref="M7:M11"/>
    <mergeCell ref="I7:I11"/>
    <mergeCell ref="M34:M37"/>
    <mergeCell ref="G34:G37"/>
    <mergeCell ref="M12:M13"/>
    <mergeCell ref="G12:G13"/>
    <mergeCell ref="M14:M16"/>
    <mergeCell ref="G14:G16"/>
    <mergeCell ref="H30:H33"/>
    <mergeCell ref="N34:N37"/>
    <mergeCell ref="H34:H37"/>
    <mergeCell ref="I30:I33"/>
    <mergeCell ref="M17:M19"/>
    <mergeCell ref="G17:G19"/>
    <mergeCell ref="M20:M23"/>
    <mergeCell ref="G20:G23"/>
    <mergeCell ref="M24:M29"/>
    <mergeCell ref="G24:G29"/>
    <mergeCell ref="M30:M33"/>
    <mergeCell ref="H7:H11"/>
    <mergeCell ref="O34:O37"/>
    <mergeCell ref="I34:I37"/>
    <mergeCell ref="N17:N19"/>
    <mergeCell ref="H17:H19"/>
    <mergeCell ref="N20:N23"/>
    <mergeCell ref="H20:H23"/>
    <mergeCell ref="N24:N29"/>
    <mergeCell ref="H24:H29"/>
    <mergeCell ref="I38:I43"/>
    <mergeCell ref="O17:O19"/>
    <mergeCell ref="I17:I19"/>
    <mergeCell ref="O20:O23"/>
    <mergeCell ref="I20:I23"/>
    <mergeCell ref="O24:O29"/>
    <mergeCell ref="I24:I29"/>
    <mergeCell ref="N38:N43"/>
    <mergeCell ref="K34:K37"/>
    <mergeCell ref="O30:O33"/>
    <mergeCell ref="O38:O43"/>
    <mergeCell ref="H38:H43"/>
    <mergeCell ref="O12:O13"/>
    <mergeCell ref="I12:I13"/>
    <mergeCell ref="O14:O16"/>
    <mergeCell ref="I14:I16"/>
    <mergeCell ref="N30:N33"/>
    <mergeCell ref="M38:M43"/>
    <mergeCell ref="P7:P11"/>
    <mergeCell ref="J7:J11"/>
    <mergeCell ref="P12:P13"/>
    <mergeCell ref="J12:J13"/>
    <mergeCell ref="P14:P16"/>
    <mergeCell ref="J14:J16"/>
    <mergeCell ref="K7:K11"/>
    <mergeCell ref="K12:K13"/>
    <mergeCell ref="K14:K16"/>
    <mergeCell ref="O7:O11"/>
    <mergeCell ref="N7:N11"/>
    <mergeCell ref="P30:P33"/>
    <mergeCell ref="J30:J33"/>
    <mergeCell ref="P34:P37"/>
    <mergeCell ref="J34:J37"/>
    <mergeCell ref="P38:P43"/>
    <mergeCell ref="J38:J43"/>
    <mergeCell ref="K30:K33"/>
    <mergeCell ref="P17:P19"/>
    <mergeCell ref="J17:J19"/>
    <mergeCell ref="P20:P23"/>
    <mergeCell ref="J20:J23"/>
    <mergeCell ref="P24:P29"/>
    <mergeCell ref="J24:J29"/>
    <mergeCell ref="K17:K19"/>
    <mergeCell ref="K20:K23"/>
    <mergeCell ref="K24:K29"/>
  </mergeCells>
  <hyperlinks>
    <hyperlink ref="D41" r:id="rId1" display="https://www.oregonmetro.gov/sites/default/files/2014/05/21/062010_regional_transportation_system_management_operations_plan_executive_summary.pdf"/>
  </hyperlinks>
  <printOptions/>
  <pageMargins left="0.7" right="0.7" top="0.45" bottom="0.43" header="0.3" footer="0.3"/>
  <pageSetup fitToHeight="0" fitToWidth="1" horizontalDpi="600" verticalDpi="600" orientation="landscape" paperSize="17"/>
  <rowBreaks count="4" manualBreakCount="4">
    <brk id="13" max="6" man="1"/>
    <brk id="19" max="6" man="1"/>
    <brk id="29" max="6" man="1"/>
    <brk id="37" max="6" man="1"/>
  </rowBreaks>
</worksheet>
</file>

<file path=xl/worksheets/sheet22.xml><?xml version="1.0" encoding="utf-8"?>
<worksheet xmlns="http://schemas.openxmlformats.org/spreadsheetml/2006/main" xmlns:r="http://schemas.openxmlformats.org/officeDocument/2006/relationships">
  <sheetPr>
    <pageSetUpPr fitToPage="1"/>
  </sheetPr>
  <dimension ref="A1:P43"/>
  <sheetViews>
    <sheetView zoomScale="60" zoomScaleNormal="60" zoomScaleSheetLayoutView="100" zoomScalePageLayoutView="0" workbookViewId="0" topLeftCell="A1">
      <pane ySplit="6" topLeftCell="A7" activePane="bottomLeft" state="frozen"/>
      <selection pane="topLeft" activeCell="A1" sqref="A1"/>
      <selection pane="bottomLeft" activeCell="A2" sqref="A2"/>
    </sheetView>
  </sheetViews>
  <sheetFormatPr defaultColWidth="8.8515625" defaultRowHeight="15"/>
  <cols>
    <col min="1" max="1" width="4.28125" style="53" customWidth="1"/>
    <col min="2" max="2" width="4.28125" style="3" customWidth="1"/>
    <col min="3" max="3" width="3.421875" style="0" bestFit="1" customWidth="1"/>
    <col min="4" max="4" width="53.7109375" style="0" customWidth="1"/>
    <col min="5" max="5" width="59.421875" style="0" customWidth="1"/>
    <col min="6" max="6" width="13.421875" style="0" customWidth="1"/>
    <col min="7" max="11" width="8.8515625" style="0" customWidth="1"/>
    <col min="12" max="16" width="15.7109375" style="0" customWidth="1"/>
  </cols>
  <sheetData>
    <row r="1" spans="1:6" ht="19.5" customHeight="1">
      <c r="A1" s="28" t="s">
        <v>796</v>
      </c>
      <c r="B1" s="12"/>
      <c r="C1" s="8"/>
      <c r="D1" s="8"/>
      <c r="E1" s="31" t="s">
        <v>56</v>
      </c>
      <c r="F1" s="50">
        <v>3</v>
      </c>
    </row>
    <row r="2" spans="1:6" ht="19.5" customHeight="1">
      <c r="A2" s="29" t="s">
        <v>73</v>
      </c>
      <c r="B2" s="9"/>
      <c r="C2" s="7"/>
      <c r="D2" s="7"/>
      <c r="E2" s="30" t="s">
        <v>55</v>
      </c>
      <c r="F2" s="51">
        <v>2</v>
      </c>
    </row>
    <row r="3" spans="1:6" ht="19.5" customHeight="1">
      <c r="A3" s="52"/>
      <c r="B3" s="9"/>
      <c r="C3" s="7"/>
      <c r="D3" s="7"/>
      <c r="E3" s="30" t="s">
        <v>53</v>
      </c>
      <c r="F3" s="51">
        <v>1</v>
      </c>
    </row>
    <row r="4" spans="1:6" ht="19.5" customHeight="1">
      <c r="A4" s="52"/>
      <c r="B4" s="10"/>
      <c r="C4" s="10"/>
      <c r="D4" s="10"/>
      <c r="E4" s="30" t="s">
        <v>54</v>
      </c>
      <c r="F4" s="51">
        <v>0</v>
      </c>
    </row>
    <row r="5" spans="1:6" ht="19.5" customHeight="1">
      <c r="A5" s="52"/>
      <c r="B5" s="10"/>
      <c r="C5" s="10"/>
      <c r="D5" s="10"/>
      <c r="E5" s="30" t="s">
        <v>6</v>
      </c>
      <c r="F5" s="49">
        <v>-1</v>
      </c>
    </row>
    <row r="6" spans="1:16" ht="30" customHeight="1" thickBot="1">
      <c r="A6" s="52"/>
      <c r="B6" s="9"/>
      <c r="C6" s="136" t="s">
        <v>7</v>
      </c>
      <c r="D6" s="136"/>
      <c r="E6" s="45" t="s">
        <v>33</v>
      </c>
      <c r="F6" s="46" t="s">
        <v>345</v>
      </c>
      <c r="G6" s="46" t="s">
        <v>344</v>
      </c>
      <c r="H6" s="46" t="s">
        <v>451</v>
      </c>
      <c r="I6" s="46" t="s">
        <v>462</v>
      </c>
      <c r="J6" s="46" t="s">
        <v>590</v>
      </c>
      <c r="K6" s="46" t="s">
        <v>787</v>
      </c>
      <c r="L6" s="45" t="s">
        <v>345</v>
      </c>
      <c r="M6" s="68" t="s">
        <v>344</v>
      </c>
      <c r="N6" s="68" t="s">
        <v>451</v>
      </c>
      <c r="O6" s="68" t="s">
        <v>462</v>
      </c>
      <c r="P6" s="68" t="s">
        <v>590</v>
      </c>
    </row>
    <row r="7" spans="1:16" ht="38.25" customHeight="1">
      <c r="A7" s="152" t="s">
        <v>1</v>
      </c>
      <c r="B7" s="137" t="s">
        <v>788</v>
      </c>
      <c r="C7" s="37">
        <v>29</v>
      </c>
      <c r="D7" s="47" t="s">
        <v>8</v>
      </c>
      <c r="E7" s="142" t="s">
        <v>43</v>
      </c>
      <c r="F7" s="120">
        <v>1</v>
      </c>
      <c r="G7" s="120">
        <v>2</v>
      </c>
      <c r="H7" s="120">
        <v>1</v>
      </c>
      <c r="I7" s="120">
        <v>3</v>
      </c>
      <c r="J7" s="120">
        <v>2</v>
      </c>
      <c r="K7" s="120">
        <f>AVERAGE(F7:J11)</f>
        <v>1.8</v>
      </c>
      <c r="L7" s="142" t="s">
        <v>115</v>
      </c>
      <c r="M7" s="142" t="s">
        <v>408</v>
      </c>
      <c r="N7" s="142"/>
      <c r="O7" s="142" t="s">
        <v>565</v>
      </c>
      <c r="P7" s="142" t="s">
        <v>743</v>
      </c>
    </row>
    <row r="8" spans="1:16" ht="72.75" customHeight="1">
      <c r="A8" s="146"/>
      <c r="B8" s="138"/>
      <c r="C8" s="13">
        <v>30</v>
      </c>
      <c r="D8" s="14" t="s">
        <v>9</v>
      </c>
      <c r="E8" s="143"/>
      <c r="F8" s="121"/>
      <c r="G8" s="121"/>
      <c r="H8" s="121"/>
      <c r="I8" s="121"/>
      <c r="J8" s="121"/>
      <c r="K8" s="121"/>
      <c r="L8" s="143"/>
      <c r="M8" s="143"/>
      <c r="N8" s="143"/>
      <c r="O8" s="143"/>
      <c r="P8" s="143"/>
    </row>
    <row r="9" spans="1:16" ht="63.75" customHeight="1">
      <c r="A9" s="146"/>
      <c r="B9" s="138"/>
      <c r="C9" s="13">
        <v>32</v>
      </c>
      <c r="D9" s="14" t="s">
        <v>10</v>
      </c>
      <c r="E9" s="143"/>
      <c r="F9" s="121"/>
      <c r="G9" s="121"/>
      <c r="H9" s="121"/>
      <c r="I9" s="121"/>
      <c r="J9" s="121"/>
      <c r="K9" s="121"/>
      <c r="L9" s="143"/>
      <c r="M9" s="143"/>
      <c r="N9" s="143"/>
      <c r="O9" s="143"/>
      <c r="P9" s="143"/>
    </row>
    <row r="10" spans="1:16" ht="42" customHeight="1">
      <c r="A10" s="146"/>
      <c r="B10" s="138"/>
      <c r="C10" s="13">
        <v>39</v>
      </c>
      <c r="D10" s="14" t="s">
        <v>16</v>
      </c>
      <c r="E10" s="143"/>
      <c r="F10" s="121"/>
      <c r="G10" s="121"/>
      <c r="H10" s="121"/>
      <c r="I10" s="121"/>
      <c r="J10" s="121"/>
      <c r="K10" s="121"/>
      <c r="L10" s="143"/>
      <c r="M10" s="143"/>
      <c r="N10" s="143"/>
      <c r="O10" s="143"/>
      <c r="P10" s="143"/>
    </row>
    <row r="11" spans="1:16" ht="65.25" customHeight="1">
      <c r="A11" s="146"/>
      <c r="B11" s="139"/>
      <c r="C11" s="13">
        <v>40</v>
      </c>
      <c r="D11" s="14" t="s">
        <v>17</v>
      </c>
      <c r="E11" s="143"/>
      <c r="F11" s="121"/>
      <c r="G11" s="121"/>
      <c r="H11" s="121"/>
      <c r="I11" s="121"/>
      <c r="J11" s="121"/>
      <c r="K11" s="121"/>
      <c r="L11" s="143"/>
      <c r="M11" s="143"/>
      <c r="N11" s="143"/>
      <c r="O11" s="143"/>
      <c r="P11" s="143"/>
    </row>
    <row r="12" spans="1:16" ht="54.75" customHeight="1">
      <c r="A12" s="146"/>
      <c r="B12" s="140" t="s">
        <v>789</v>
      </c>
      <c r="C12" s="13">
        <v>38</v>
      </c>
      <c r="D12" s="15" t="s">
        <v>15</v>
      </c>
      <c r="E12" s="101" t="s">
        <v>44</v>
      </c>
      <c r="F12" s="168">
        <v>1</v>
      </c>
      <c r="G12" s="168">
        <v>2</v>
      </c>
      <c r="H12" s="168">
        <v>1</v>
      </c>
      <c r="I12" s="168">
        <v>2</v>
      </c>
      <c r="J12" s="168">
        <v>1</v>
      </c>
      <c r="K12" s="103">
        <f>AVERAGE(F12:J13)</f>
        <v>1.4</v>
      </c>
      <c r="L12" s="101" t="s">
        <v>114</v>
      </c>
      <c r="M12" s="101" t="s">
        <v>409</v>
      </c>
      <c r="N12" s="101"/>
      <c r="O12" s="101"/>
      <c r="P12" s="101" t="s">
        <v>744</v>
      </c>
    </row>
    <row r="13" spans="1:16" ht="73.5" customHeight="1" thickBot="1">
      <c r="A13" s="147"/>
      <c r="B13" s="141"/>
      <c r="C13" s="32">
        <v>40</v>
      </c>
      <c r="D13" s="48" t="s">
        <v>17</v>
      </c>
      <c r="E13" s="102"/>
      <c r="F13" s="169"/>
      <c r="G13" s="169"/>
      <c r="H13" s="169"/>
      <c r="I13" s="169"/>
      <c r="J13" s="169"/>
      <c r="K13" s="104"/>
      <c r="L13" s="102"/>
      <c r="M13" s="102"/>
      <c r="N13" s="102"/>
      <c r="O13" s="102"/>
      <c r="P13" s="102"/>
    </row>
    <row r="14" spans="1:16" ht="48" customHeight="1">
      <c r="A14" s="152" t="s">
        <v>0</v>
      </c>
      <c r="B14" s="137" t="s">
        <v>788</v>
      </c>
      <c r="C14" s="37">
        <v>33</v>
      </c>
      <c r="D14" s="43" t="s">
        <v>11</v>
      </c>
      <c r="E14" s="144" t="s">
        <v>50</v>
      </c>
      <c r="F14" s="166">
        <v>0</v>
      </c>
      <c r="G14" s="166">
        <v>1</v>
      </c>
      <c r="H14" s="166">
        <v>1</v>
      </c>
      <c r="I14" s="166">
        <v>1</v>
      </c>
      <c r="J14" s="166">
        <v>1</v>
      </c>
      <c r="K14" s="107">
        <f>AVERAGE(F14:J16)</f>
        <v>0.8</v>
      </c>
      <c r="L14" s="144"/>
      <c r="M14" s="144" t="s">
        <v>410</v>
      </c>
      <c r="N14" s="144"/>
      <c r="O14" s="144" t="s">
        <v>566</v>
      </c>
      <c r="P14" s="144" t="s">
        <v>745</v>
      </c>
    </row>
    <row r="15" spans="1:16" ht="45.75" customHeight="1">
      <c r="A15" s="146"/>
      <c r="B15" s="138"/>
      <c r="C15" s="13">
        <v>34</v>
      </c>
      <c r="D15" s="16" t="s">
        <v>35</v>
      </c>
      <c r="E15" s="145"/>
      <c r="F15" s="167"/>
      <c r="G15" s="167"/>
      <c r="H15" s="167"/>
      <c r="I15" s="167"/>
      <c r="J15" s="167"/>
      <c r="K15" s="108"/>
      <c r="L15" s="145"/>
      <c r="M15" s="145"/>
      <c r="N15" s="145"/>
      <c r="O15" s="145"/>
      <c r="P15" s="145"/>
    </row>
    <row r="16" spans="1:16" ht="59.25" customHeight="1">
      <c r="A16" s="146"/>
      <c r="B16" s="139"/>
      <c r="C16" s="13">
        <v>35</v>
      </c>
      <c r="D16" s="16" t="s">
        <v>12</v>
      </c>
      <c r="E16" s="145"/>
      <c r="F16" s="167"/>
      <c r="G16" s="167"/>
      <c r="H16" s="167"/>
      <c r="I16" s="167"/>
      <c r="J16" s="167"/>
      <c r="K16" s="109"/>
      <c r="L16" s="145"/>
      <c r="M16" s="145"/>
      <c r="N16" s="145"/>
      <c r="O16" s="145"/>
      <c r="P16" s="145"/>
    </row>
    <row r="17" spans="1:16" ht="43.5" customHeight="1">
      <c r="A17" s="146"/>
      <c r="B17" s="140" t="s">
        <v>789</v>
      </c>
      <c r="C17" s="13">
        <v>34</v>
      </c>
      <c r="D17" s="17" t="s">
        <v>35</v>
      </c>
      <c r="E17" s="172" t="s">
        <v>51</v>
      </c>
      <c r="F17" s="164">
        <v>0</v>
      </c>
      <c r="G17" s="164">
        <v>0</v>
      </c>
      <c r="H17" s="164">
        <v>0</v>
      </c>
      <c r="I17" s="164">
        <v>1</v>
      </c>
      <c r="J17" s="164">
        <v>0</v>
      </c>
      <c r="K17" s="88">
        <f>AVERAGE(F17:J19)</f>
        <v>0.2</v>
      </c>
      <c r="L17" s="172" t="s">
        <v>116</v>
      </c>
      <c r="M17" s="172"/>
      <c r="N17" s="172"/>
      <c r="O17" s="172"/>
      <c r="P17" s="172" t="s">
        <v>746</v>
      </c>
    </row>
    <row r="18" spans="1:16" ht="57.75" customHeight="1">
      <c r="A18" s="146"/>
      <c r="B18" s="138"/>
      <c r="C18" s="13">
        <v>36</v>
      </c>
      <c r="D18" s="17" t="s">
        <v>13</v>
      </c>
      <c r="E18" s="172"/>
      <c r="F18" s="164"/>
      <c r="G18" s="164"/>
      <c r="H18" s="164"/>
      <c r="I18" s="164"/>
      <c r="J18" s="164"/>
      <c r="K18" s="89"/>
      <c r="L18" s="172"/>
      <c r="M18" s="172"/>
      <c r="N18" s="172"/>
      <c r="O18" s="172"/>
      <c r="P18" s="172"/>
    </row>
    <row r="19" spans="1:16" ht="48.75" customHeight="1" thickBot="1">
      <c r="A19" s="147"/>
      <c r="B19" s="141"/>
      <c r="C19" s="32">
        <v>52</v>
      </c>
      <c r="D19" s="44" t="s">
        <v>28</v>
      </c>
      <c r="E19" s="173"/>
      <c r="F19" s="165"/>
      <c r="G19" s="165"/>
      <c r="H19" s="165"/>
      <c r="I19" s="165"/>
      <c r="J19" s="165"/>
      <c r="K19" s="90"/>
      <c r="L19" s="173"/>
      <c r="M19" s="173"/>
      <c r="N19" s="173"/>
      <c r="O19" s="173"/>
      <c r="P19" s="173"/>
    </row>
    <row r="20" spans="1:16" ht="60" customHeight="1">
      <c r="A20" s="152" t="s">
        <v>2</v>
      </c>
      <c r="B20" s="137" t="s">
        <v>788</v>
      </c>
      <c r="C20" s="37">
        <v>32</v>
      </c>
      <c r="D20" s="40" t="s">
        <v>10</v>
      </c>
      <c r="E20" s="174" t="s">
        <v>47</v>
      </c>
      <c r="F20" s="162">
        <v>1</v>
      </c>
      <c r="G20" s="162">
        <v>1</v>
      </c>
      <c r="H20" s="162">
        <v>1</v>
      </c>
      <c r="I20" s="162">
        <v>2</v>
      </c>
      <c r="J20" s="162">
        <v>1</v>
      </c>
      <c r="K20" s="93">
        <f>AVERAGE(F20:J23)</f>
        <v>1.2</v>
      </c>
      <c r="L20" s="174" t="s">
        <v>117</v>
      </c>
      <c r="M20" s="174"/>
      <c r="N20" s="174"/>
      <c r="O20" s="174" t="s">
        <v>567</v>
      </c>
      <c r="P20" s="174" t="s">
        <v>747</v>
      </c>
    </row>
    <row r="21" spans="1:16" ht="31.5">
      <c r="A21" s="146"/>
      <c r="B21" s="138"/>
      <c r="C21" s="13">
        <v>41</v>
      </c>
      <c r="D21" s="18" t="s">
        <v>18</v>
      </c>
      <c r="E21" s="175"/>
      <c r="F21" s="163"/>
      <c r="G21" s="163"/>
      <c r="H21" s="163"/>
      <c r="I21" s="163"/>
      <c r="J21" s="163"/>
      <c r="K21" s="94"/>
      <c r="L21" s="175"/>
      <c r="M21" s="175"/>
      <c r="N21" s="175"/>
      <c r="O21" s="175"/>
      <c r="P21" s="175"/>
    </row>
    <row r="22" spans="1:16" ht="31.5">
      <c r="A22" s="146"/>
      <c r="B22" s="138"/>
      <c r="C22" s="13">
        <v>47</v>
      </c>
      <c r="D22" s="18" t="s">
        <v>24</v>
      </c>
      <c r="E22" s="175"/>
      <c r="F22" s="163"/>
      <c r="G22" s="163"/>
      <c r="H22" s="163"/>
      <c r="I22" s="163"/>
      <c r="J22" s="163"/>
      <c r="K22" s="94"/>
      <c r="L22" s="175"/>
      <c r="M22" s="175"/>
      <c r="N22" s="175"/>
      <c r="O22" s="175"/>
      <c r="P22" s="175"/>
    </row>
    <row r="23" spans="1:16" ht="31.5">
      <c r="A23" s="146"/>
      <c r="B23" s="139"/>
      <c r="C23" s="13">
        <v>48</v>
      </c>
      <c r="D23" s="18" t="s">
        <v>25</v>
      </c>
      <c r="E23" s="175"/>
      <c r="F23" s="163"/>
      <c r="G23" s="163"/>
      <c r="H23" s="163"/>
      <c r="I23" s="163"/>
      <c r="J23" s="163"/>
      <c r="K23" s="95"/>
      <c r="L23" s="175"/>
      <c r="M23" s="175"/>
      <c r="N23" s="175"/>
      <c r="O23" s="175"/>
      <c r="P23" s="175"/>
    </row>
    <row r="24" spans="1:16" ht="55.5" customHeight="1">
      <c r="A24" s="146"/>
      <c r="B24" s="138" t="s">
        <v>789</v>
      </c>
      <c r="C24" s="13">
        <v>42</v>
      </c>
      <c r="D24" s="19" t="s">
        <v>19</v>
      </c>
      <c r="E24" s="176" t="s">
        <v>48</v>
      </c>
      <c r="F24" s="156">
        <v>1</v>
      </c>
      <c r="G24" s="156">
        <v>1</v>
      </c>
      <c r="H24" s="156">
        <v>1</v>
      </c>
      <c r="I24" s="156">
        <v>1</v>
      </c>
      <c r="J24" s="156">
        <v>0</v>
      </c>
      <c r="K24" s="98">
        <f>AVERAGE(F24:J29)</f>
        <v>0.8</v>
      </c>
      <c r="L24" s="176" t="s">
        <v>118</v>
      </c>
      <c r="M24" s="176" t="s">
        <v>411</v>
      </c>
      <c r="N24" s="176"/>
      <c r="O24" s="176"/>
      <c r="P24" s="176" t="s">
        <v>748</v>
      </c>
    </row>
    <row r="25" spans="1:16" ht="39.75" customHeight="1">
      <c r="A25" s="146"/>
      <c r="B25" s="138"/>
      <c r="C25" s="13">
        <v>43</v>
      </c>
      <c r="D25" s="19" t="s">
        <v>20</v>
      </c>
      <c r="E25" s="176"/>
      <c r="F25" s="156"/>
      <c r="G25" s="156"/>
      <c r="H25" s="156"/>
      <c r="I25" s="156"/>
      <c r="J25" s="156"/>
      <c r="K25" s="99"/>
      <c r="L25" s="176"/>
      <c r="M25" s="176"/>
      <c r="N25" s="176"/>
      <c r="O25" s="176"/>
      <c r="P25" s="176"/>
    </row>
    <row r="26" spans="1:16" ht="42.75" customHeight="1">
      <c r="A26" s="146"/>
      <c r="B26" s="138"/>
      <c r="C26" s="13">
        <v>44</v>
      </c>
      <c r="D26" s="19" t="s">
        <v>21</v>
      </c>
      <c r="E26" s="176"/>
      <c r="F26" s="156"/>
      <c r="G26" s="156"/>
      <c r="H26" s="156"/>
      <c r="I26" s="156"/>
      <c r="J26" s="156"/>
      <c r="K26" s="99"/>
      <c r="L26" s="176"/>
      <c r="M26" s="176"/>
      <c r="N26" s="176"/>
      <c r="O26" s="176"/>
      <c r="P26" s="176"/>
    </row>
    <row r="27" spans="1:16" ht="39.75" customHeight="1">
      <c r="A27" s="146"/>
      <c r="B27" s="138"/>
      <c r="C27" s="13">
        <v>45</v>
      </c>
      <c r="D27" s="19" t="s">
        <v>22</v>
      </c>
      <c r="E27" s="176"/>
      <c r="F27" s="156"/>
      <c r="G27" s="156"/>
      <c r="H27" s="156"/>
      <c r="I27" s="156"/>
      <c r="J27" s="156"/>
      <c r="K27" s="99"/>
      <c r="L27" s="176"/>
      <c r="M27" s="176"/>
      <c r="N27" s="176"/>
      <c r="O27" s="176"/>
      <c r="P27" s="176"/>
    </row>
    <row r="28" spans="1:16" ht="15.75">
      <c r="A28" s="146"/>
      <c r="B28" s="138"/>
      <c r="C28" s="13">
        <v>46</v>
      </c>
      <c r="D28" s="19" t="s">
        <v>23</v>
      </c>
      <c r="E28" s="176"/>
      <c r="F28" s="156"/>
      <c r="G28" s="156"/>
      <c r="H28" s="156"/>
      <c r="I28" s="156"/>
      <c r="J28" s="156"/>
      <c r="K28" s="99"/>
      <c r="L28" s="176"/>
      <c r="M28" s="176"/>
      <c r="N28" s="176"/>
      <c r="O28" s="176"/>
      <c r="P28" s="176"/>
    </row>
    <row r="29" spans="1:16" ht="39.75" customHeight="1" thickBot="1">
      <c r="A29" s="147"/>
      <c r="B29" s="141"/>
      <c r="C29" s="32">
        <v>53</v>
      </c>
      <c r="D29" s="41" t="s">
        <v>29</v>
      </c>
      <c r="E29" s="177"/>
      <c r="F29" s="157"/>
      <c r="G29" s="157"/>
      <c r="H29" s="157"/>
      <c r="I29" s="157"/>
      <c r="J29" s="157"/>
      <c r="K29" s="100"/>
      <c r="L29" s="177"/>
      <c r="M29" s="177"/>
      <c r="N29" s="177"/>
      <c r="O29" s="177"/>
      <c r="P29" s="177"/>
    </row>
    <row r="30" spans="1:16" ht="45" customHeight="1">
      <c r="A30" s="152" t="s">
        <v>3</v>
      </c>
      <c r="B30" s="137" t="s">
        <v>788</v>
      </c>
      <c r="C30" s="37">
        <v>41</v>
      </c>
      <c r="D30" s="38" t="s">
        <v>18</v>
      </c>
      <c r="E30" s="148" t="s">
        <v>46</v>
      </c>
      <c r="F30" s="158">
        <v>0</v>
      </c>
      <c r="G30" s="158">
        <v>0</v>
      </c>
      <c r="H30" s="158">
        <v>1</v>
      </c>
      <c r="I30" s="158">
        <v>2</v>
      </c>
      <c r="J30" s="158">
        <v>0</v>
      </c>
      <c r="K30" s="122">
        <f>AVERAGE(F30:J33)</f>
        <v>0.6</v>
      </c>
      <c r="L30" s="148" t="s">
        <v>119</v>
      </c>
      <c r="M30" s="148" t="s">
        <v>412</v>
      </c>
      <c r="N30" s="148"/>
      <c r="O30" s="148" t="s">
        <v>568</v>
      </c>
      <c r="P30" s="148" t="s">
        <v>749</v>
      </c>
    </row>
    <row r="31" spans="1:16" ht="50.25" customHeight="1">
      <c r="A31" s="146"/>
      <c r="B31" s="138"/>
      <c r="C31" s="13">
        <v>42</v>
      </c>
      <c r="D31" s="20" t="s">
        <v>19</v>
      </c>
      <c r="E31" s="149"/>
      <c r="F31" s="159"/>
      <c r="G31" s="159"/>
      <c r="H31" s="159"/>
      <c r="I31" s="159"/>
      <c r="J31" s="159"/>
      <c r="K31" s="123"/>
      <c r="L31" s="149"/>
      <c r="M31" s="149"/>
      <c r="N31" s="149"/>
      <c r="O31" s="149"/>
      <c r="P31" s="149"/>
    </row>
    <row r="32" spans="1:16" ht="41.25" customHeight="1">
      <c r="A32" s="146"/>
      <c r="B32" s="138"/>
      <c r="C32" s="13">
        <v>43</v>
      </c>
      <c r="D32" s="20" t="s">
        <v>20</v>
      </c>
      <c r="E32" s="149"/>
      <c r="F32" s="159"/>
      <c r="G32" s="159"/>
      <c r="H32" s="159"/>
      <c r="I32" s="159"/>
      <c r="J32" s="159"/>
      <c r="K32" s="123"/>
      <c r="L32" s="149"/>
      <c r="M32" s="149"/>
      <c r="N32" s="149"/>
      <c r="O32" s="149"/>
      <c r="P32" s="149"/>
    </row>
    <row r="33" spans="1:16" ht="41.25" customHeight="1">
      <c r="A33" s="146"/>
      <c r="B33" s="139"/>
      <c r="C33" s="13">
        <v>44</v>
      </c>
      <c r="D33" s="20" t="s">
        <v>21</v>
      </c>
      <c r="E33" s="149"/>
      <c r="F33" s="159"/>
      <c r="G33" s="159"/>
      <c r="H33" s="159"/>
      <c r="I33" s="159"/>
      <c r="J33" s="159"/>
      <c r="K33" s="124"/>
      <c r="L33" s="149"/>
      <c r="M33" s="149"/>
      <c r="N33" s="149"/>
      <c r="O33" s="149"/>
      <c r="P33" s="149"/>
    </row>
    <row r="34" spans="1:16" ht="40.5" customHeight="1">
      <c r="A34" s="146"/>
      <c r="B34" s="138" t="s">
        <v>789</v>
      </c>
      <c r="C34" s="13">
        <v>45</v>
      </c>
      <c r="D34" s="21" t="s">
        <v>22</v>
      </c>
      <c r="E34" s="150" t="s">
        <v>45</v>
      </c>
      <c r="F34" s="160">
        <v>0</v>
      </c>
      <c r="G34" s="160">
        <v>0</v>
      </c>
      <c r="H34" s="160">
        <v>1</v>
      </c>
      <c r="I34" s="160">
        <v>1</v>
      </c>
      <c r="J34" s="160">
        <v>0</v>
      </c>
      <c r="K34" s="127">
        <f>AVERAGE(F34:J37)</f>
        <v>0.4</v>
      </c>
      <c r="L34" s="150" t="s">
        <v>119</v>
      </c>
      <c r="M34" s="150"/>
      <c r="N34" s="150"/>
      <c r="O34" s="150"/>
      <c r="P34" s="150" t="s">
        <v>750</v>
      </c>
    </row>
    <row r="35" spans="1:16" ht="31.5" customHeight="1">
      <c r="A35" s="146"/>
      <c r="B35" s="138"/>
      <c r="C35" s="13">
        <v>46</v>
      </c>
      <c r="D35" s="21" t="s">
        <v>23</v>
      </c>
      <c r="E35" s="150"/>
      <c r="F35" s="160"/>
      <c r="G35" s="160"/>
      <c r="H35" s="160"/>
      <c r="I35" s="160"/>
      <c r="J35" s="160"/>
      <c r="K35" s="128"/>
      <c r="L35" s="150"/>
      <c r="M35" s="150"/>
      <c r="N35" s="150"/>
      <c r="O35" s="150"/>
      <c r="P35" s="150"/>
    </row>
    <row r="36" spans="1:16" ht="50.25" customHeight="1">
      <c r="A36" s="146"/>
      <c r="B36" s="138"/>
      <c r="C36" s="13">
        <v>49</v>
      </c>
      <c r="D36" s="21" t="s">
        <v>26</v>
      </c>
      <c r="E36" s="150"/>
      <c r="F36" s="160"/>
      <c r="G36" s="160"/>
      <c r="H36" s="160"/>
      <c r="I36" s="160"/>
      <c r="J36" s="160"/>
      <c r="K36" s="128"/>
      <c r="L36" s="150"/>
      <c r="M36" s="150"/>
      <c r="N36" s="150"/>
      <c r="O36" s="150"/>
      <c r="P36" s="150"/>
    </row>
    <row r="37" spans="1:16" ht="64.5" customHeight="1" thickBot="1">
      <c r="A37" s="147"/>
      <c r="B37" s="141"/>
      <c r="C37" s="32">
        <v>51</v>
      </c>
      <c r="D37" s="39" t="s">
        <v>27</v>
      </c>
      <c r="E37" s="151"/>
      <c r="F37" s="161"/>
      <c r="G37" s="161"/>
      <c r="H37" s="161"/>
      <c r="I37" s="161"/>
      <c r="J37" s="161"/>
      <c r="K37" s="129"/>
      <c r="L37" s="151"/>
      <c r="M37" s="151"/>
      <c r="N37" s="151"/>
      <c r="O37" s="151"/>
      <c r="P37" s="151"/>
    </row>
    <row r="38" spans="1:16" ht="84.75" customHeight="1">
      <c r="A38" s="146" t="s">
        <v>37</v>
      </c>
      <c r="B38" s="9"/>
      <c r="C38" s="35">
        <v>52</v>
      </c>
      <c r="D38" s="36" t="s">
        <v>28</v>
      </c>
      <c r="E38" s="36" t="s">
        <v>36</v>
      </c>
      <c r="F38" s="153" t="s">
        <v>120</v>
      </c>
      <c r="G38" s="153" t="s">
        <v>414</v>
      </c>
      <c r="H38" s="153" t="s">
        <v>64</v>
      </c>
      <c r="I38" s="153" t="s">
        <v>64</v>
      </c>
      <c r="J38" s="153" t="s">
        <v>751</v>
      </c>
      <c r="L38" s="178"/>
      <c r="M38" s="178" t="s">
        <v>413</v>
      </c>
      <c r="N38" s="178" t="s">
        <v>49</v>
      </c>
      <c r="O38" s="178"/>
      <c r="P38" s="178" t="s">
        <v>49</v>
      </c>
    </row>
    <row r="39" spans="1:16" ht="132" customHeight="1">
      <c r="A39" s="146"/>
      <c r="B39" s="6"/>
      <c r="C39" s="13">
        <v>54</v>
      </c>
      <c r="D39" s="22" t="s">
        <v>30</v>
      </c>
      <c r="E39" s="22" t="s">
        <v>52</v>
      </c>
      <c r="F39" s="154"/>
      <c r="G39" s="154"/>
      <c r="H39" s="154"/>
      <c r="I39" s="154"/>
      <c r="J39" s="154"/>
      <c r="L39" s="179"/>
      <c r="M39" s="179"/>
      <c r="N39" s="179"/>
      <c r="O39" s="179"/>
      <c r="P39" s="179"/>
    </row>
    <row r="40" spans="1:16" ht="75.75" customHeight="1">
      <c r="A40" s="146"/>
      <c r="B40" s="6"/>
      <c r="C40" s="13">
        <v>55</v>
      </c>
      <c r="D40" s="22" t="s">
        <v>31</v>
      </c>
      <c r="E40" s="22" t="s">
        <v>34</v>
      </c>
      <c r="F40" s="154"/>
      <c r="G40" s="154"/>
      <c r="H40" s="154"/>
      <c r="I40" s="154"/>
      <c r="J40" s="154"/>
      <c r="L40" s="179"/>
      <c r="M40" s="179"/>
      <c r="N40" s="179"/>
      <c r="O40" s="179"/>
      <c r="P40" s="179"/>
    </row>
    <row r="41" spans="1:16" s="7" customFormat="1" ht="118.5" customHeight="1">
      <c r="A41" s="146"/>
      <c r="B41" s="6"/>
      <c r="C41" s="13">
        <v>56</v>
      </c>
      <c r="D41" s="23" t="s">
        <v>39</v>
      </c>
      <c r="E41" s="22" t="s">
        <v>40</v>
      </c>
      <c r="F41" s="154"/>
      <c r="G41" s="154"/>
      <c r="H41" s="154"/>
      <c r="I41" s="154"/>
      <c r="J41" s="154"/>
      <c r="L41" s="179"/>
      <c r="M41" s="179"/>
      <c r="N41" s="179"/>
      <c r="O41" s="179"/>
      <c r="P41" s="179"/>
    </row>
    <row r="42" spans="1:16" ht="100.5" customHeight="1">
      <c r="A42" s="146"/>
      <c r="B42" s="9"/>
      <c r="C42" s="13">
        <v>57</v>
      </c>
      <c r="D42" s="22" t="s">
        <v>32</v>
      </c>
      <c r="E42" s="22" t="s">
        <v>41</v>
      </c>
      <c r="F42" s="154"/>
      <c r="G42" s="154"/>
      <c r="H42" s="154"/>
      <c r="I42" s="154"/>
      <c r="J42" s="154"/>
      <c r="L42" s="179"/>
      <c r="M42" s="179"/>
      <c r="N42" s="179"/>
      <c r="O42" s="179"/>
      <c r="P42" s="179"/>
    </row>
    <row r="43" spans="1:16" ht="73.5" customHeight="1" thickBot="1">
      <c r="A43" s="147"/>
      <c r="B43" s="11"/>
      <c r="C43" s="32">
        <v>37</v>
      </c>
      <c r="D43" s="33" t="s">
        <v>14</v>
      </c>
      <c r="E43" s="34" t="s">
        <v>38</v>
      </c>
      <c r="F43" s="155"/>
      <c r="G43" s="155"/>
      <c r="H43" s="155"/>
      <c r="I43" s="155"/>
      <c r="J43" s="155"/>
      <c r="L43" s="180"/>
      <c r="M43" s="180"/>
      <c r="N43" s="180"/>
      <c r="O43" s="180"/>
      <c r="P43" s="180"/>
    </row>
  </sheetData>
  <sheetProtection/>
  <mergeCells count="120">
    <mergeCell ref="A38:A43"/>
    <mergeCell ref="L38:L43"/>
    <mergeCell ref="F38:F43"/>
    <mergeCell ref="A30:A37"/>
    <mergeCell ref="B30:B33"/>
    <mergeCell ref="E30:E33"/>
    <mergeCell ref="L30:L33"/>
    <mergeCell ref="F30:F33"/>
    <mergeCell ref="B34:B37"/>
    <mergeCell ref="E34:E37"/>
    <mergeCell ref="L34:L37"/>
    <mergeCell ref="F34:F37"/>
    <mergeCell ref="G30:G33"/>
    <mergeCell ref="G38:G43"/>
    <mergeCell ref="A20:A29"/>
    <mergeCell ref="B20:B23"/>
    <mergeCell ref="E20:E23"/>
    <mergeCell ref="L20:L23"/>
    <mergeCell ref="F20:F23"/>
    <mergeCell ref="B24:B29"/>
    <mergeCell ref="E24:E29"/>
    <mergeCell ref="L24:L29"/>
    <mergeCell ref="F24:F29"/>
    <mergeCell ref="A14:A19"/>
    <mergeCell ref="B14:B16"/>
    <mergeCell ref="E14:E16"/>
    <mergeCell ref="L14:L16"/>
    <mergeCell ref="F14:F16"/>
    <mergeCell ref="B17:B19"/>
    <mergeCell ref="E17:E19"/>
    <mergeCell ref="L17:L19"/>
    <mergeCell ref="F17:F19"/>
    <mergeCell ref="F7:F11"/>
    <mergeCell ref="B12:B13"/>
    <mergeCell ref="E12:E13"/>
    <mergeCell ref="L12:L13"/>
    <mergeCell ref="F12:F13"/>
    <mergeCell ref="C6:D6"/>
    <mergeCell ref="A7:A13"/>
    <mergeCell ref="B7:B11"/>
    <mergeCell ref="E7:E11"/>
    <mergeCell ref="L7:L11"/>
    <mergeCell ref="G7:G11"/>
    <mergeCell ref="N12:N13"/>
    <mergeCell ref="H12:H13"/>
    <mergeCell ref="N14:N16"/>
    <mergeCell ref="H14:H16"/>
    <mergeCell ref="M7:M11"/>
    <mergeCell ref="I7:I11"/>
    <mergeCell ref="M34:M37"/>
    <mergeCell ref="G34:G37"/>
    <mergeCell ref="M12:M13"/>
    <mergeCell ref="G12:G13"/>
    <mergeCell ref="M14:M16"/>
    <mergeCell ref="G14:G16"/>
    <mergeCell ref="H30:H33"/>
    <mergeCell ref="N34:N37"/>
    <mergeCell ref="H34:H37"/>
    <mergeCell ref="I30:I33"/>
    <mergeCell ref="M17:M19"/>
    <mergeCell ref="G17:G19"/>
    <mergeCell ref="M20:M23"/>
    <mergeCell ref="G20:G23"/>
    <mergeCell ref="M24:M29"/>
    <mergeCell ref="G24:G29"/>
    <mergeCell ref="M30:M33"/>
    <mergeCell ref="H7:H11"/>
    <mergeCell ref="O34:O37"/>
    <mergeCell ref="I34:I37"/>
    <mergeCell ref="N17:N19"/>
    <mergeCell ref="H17:H19"/>
    <mergeCell ref="N20:N23"/>
    <mergeCell ref="H20:H23"/>
    <mergeCell ref="N24:N29"/>
    <mergeCell ref="H24:H29"/>
    <mergeCell ref="I38:I43"/>
    <mergeCell ref="O17:O19"/>
    <mergeCell ref="I17:I19"/>
    <mergeCell ref="O20:O23"/>
    <mergeCell ref="I20:I23"/>
    <mergeCell ref="O24:O29"/>
    <mergeCell ref="I24:I29"/>
    <mergeCell ref="N38:N43"/>
    <mergeCell ref="K34:K37"/>
    <mergeCell ref="O30:O33"/>
    <mergeCell ref="O38:O43"/>
    <mergeCell ref="H38:H43"/>
    <mergeCell ref="O12:O13"/>
    <mergeCell ref="I12:I13"/>
    <mergeCell ref="O14:O16"/>
    <mergeCell ref="I14:I16"/>
    <mergeCell ref="N30:N33"/>
    <mergeCell ref="M38:M43"/>
    <mergeCell ref="P7:P11"/>
    <mergeCell ref="J7:J11"/>
    <mergeCell ref="P12:P13"/>
    <mergeCell ref="J12:J13"/>
    <mergeCell ref="P14:P16"/>
    <mergeCell ref="J14:J16"/>
    <mergeCell ref="K7:K11"/>
    <mergeCell ref="K12:K13"/>
    <mergeCell ref="K14:K16"/>
    <mergeCell ref="O7:O11"/>
    <mergeCell ref="N7:N11"/>
    <mergeCell ref="P30:P33"/>
    <mergeCell ref="J30:J33"/>
    <mergeCell ref="P34:P37"/>
    <mergeCell ref="J34:J37"/>
    <mergeCell ref="P38:P43"/>
    <mergeCell ref="J38:J43"/>
    <mergeCell ref="K30:K33"/>
    <mergeCell ref="P17:P19"/>
    <mergeCell ref="J17:J19"/>
    <mergeCell ref="P20:P23"/>
    <mergeCell ref="J20:J23"/>
    <mergeCell ref="P24:P29"/>
    <mergeCell ref="J24:J29"/>
    <mergeCell ref="K17:K19"/>
    <mergeCell ref="K20:K23"/>
    <mergeCell ref="K24:K29"/>
  </mergeCells>
  <hyperlinks>
    <hyperlink ref="D41" r:id="rId1" display="https://www.oregonmetro.gov/sites/default/files/2014/05/21/062010_regional_transportation_system_management_operations_plan_executive_summary.pdf"/>
  </hyperlinks>
  <printOptions/>
  <pageMargins left="0.7" right="0.7" top="0.45" bottom="0.43" header="0.3" footer="0.3"/>
  <pageSetup fitToHeight="0" fitToWidth="1" horizontalDpi="600" verticalDpi="600" orientation="landscape" paperSize="17"/>
  <rowBreaks count="4" manualBreakCount="4">
    <brk id="13" max="6" man="1"/>
    <brk id="19" max="6" man="1"/>
    <brk id="29" max="6" man="1"/>
    <brk id="37" max="6" man="1"/>
  </rowBreaks>
</worksheet>
</file>

<file path=xl/worksheets/sheet23.xml><?xml version="1.0" encoding="utf-8"?>
<worksheet xmlns="http://schemas.openxmlformats.org/spreadsheetml/2006/main" xmlns:r="http://schemas.openxmlformats.org/officeDocument/2006/relationships">
  <sheetPr>
    <pageSetUpPr fitToPage="1"/>
  </sheetPr>
  <dimension ref="A1:P43"/>
  <sheetViews>
    <sheetView zoomScale="60" zoomScaleNormal="60" zoomScaleSheetLayoutView="100" zoomScalePageLayoutView="0" workbookViewId="0" topLeftCell="A1">
      <pane ySplit="6" topLeftCell="A7" activePane="bottomLeft" state="frozen"/>
      <selection pane="topLeft" activeCell="A1" sqref="A1"/>
      <selection pane="bottomLeft" activeCell="A2" sqref="A2"/>
    </sheetView>
  </sheetViews>
  <sheetFormatPr defaultColWidth="8.8515625" defaultRowHeight="15"/>
  <cols>
    <col min="1" max="1" width="4.28125" style="53" customWidth="1"/>
    <col min="2" max="2" width="4.28125" style="3" customWidth="1"/>
    <col min="3" max="3" width="3.421875" style="0" bestFit="1" customWidth="1"/>
    <col min="4" max="4" width="53.7109375" style="0" customWidth="1"/>
    <col min="5" max="5" width="59.421875" style="0" customWidth="1"/>
    <col min="6" max="6" width="12.140625" style="0" customWidth="1"/>
    <col min="7" max="11" width="8.8515625" style="0" customWidth="1"/>
    <col min="12" max="16" width="15.7109375" style="0" customWidth="1"/>
  </cols>
  <sheetData>
    <row r="1" spans="1:6" ht="19.5" customHeight="1">
      <c r="A1" s="28" t="s">
        <v>797</v>
      </c>
      <c r="B1" s="12"/>
      <c r="C1" s="8"/>
      <c r="D1" s="8"/>
      <c r="E1" s="31" t="s">
        <v>56</v>
      </c>
      <c r="F1" s="50">
        <v>3</v>
      </c>
    </row>
    <row r="2" spans="1:6" ht="19.5" customHeight="1">
      <c r="A2" s="29" t="s">
        <v>73</v>
      </c>
      <c r="B2" s="9"/>
      <c r="C2" s="7"/>
      <c r="D2" s="7"/>
      <c r="E2" s="30" t="s">
        <v>55</v>
      </c>
      <c r="F2" s="51">
        <v>2</v>
      </c>
    </row>
    <row r="3" spans="1:6" ht="19.5" customHeight="1">
      <c r="A3" s="52"/>
      <c r="B3" s="9"/>
      <c r="C3" s="7"/>
      <c r="D3" s="7"/>
      <c r="E3" s="30" t="s">
        <v>53</v>
      </c>
      <c r="F3" s="51">
        <v>1</v>
      </c>
    </row>
    <row r="4" spans="1:6" ht="19.5" customHeight="1">
      <c r="A4" s="52"/>
      <c r="B4" s="10"/>
      <c r="C4" s="10"/>
      <c r="D4" s="10"/>
      <c r="E4" s="30" t="s">
        <v>54</v>
      </c>
      <c r="F4" s="51">
        <v>0</v>
      </c>
    </row>
    <row r="5" spans="1:6" ht="19.5" customHeight="1">
      <c r="A5" s="52"/>
      <c r="B5" s="10"/>
      <c r="C5" s="10"/>
      <c r="D5" s="10"/>
      <c r="E5" s="30" t="s">
        <v>6</v>
      </c>
      <c r="F5" s="49">
        <v>-1</v>
      </c>
    </row>
    <row r="6" spans="1:16" ht="30" customHeight="1" thickBot="1">
      <c r="A6" s="52"/>
      <c r="B6" s="9"/>
      <c r="C6" s="136" t="s">
        <v>7</v>
      </c>
      <c r="D6" s="136"/>
      <c r="E6" s="45" t="s">
        <v>33</v>
      </c>
      <c r="F6" s="46" t="s">
        <v>345</v>
      </c>
      <c r="G6" s="46" t="s">
        <v>344</v>
      </c>
      <c r="H6" s="46" t="s">
        <v>451</v>
      </c>
      <c r="I6" s="46" t="s">
        <v>462</v>
      </c>
      <c r="J6" s="46" t="s">
        <v>590</v>
      </c>
      <c r="K6" s="46" t="s">
        <v>787</v>
      </c>
      <c r="L6" s="45" t="s">
        <v>345</v>
      </c>
      <c r="M6" s="68" t="s">
        <v>344</v>
      </c>
      <c r="N6" s="68" t="s">
        <v>451</v>
      </c>
      <c r="O6" s="68" t="s">
        <v>462</v>
      </c>
      <c r="P6" s="68" t="s">
        <v>590</v>
      </c>
    </row>
    <row r="7" spans="1:16" ht="38.25" customHeight="1">
      <c r="A7" s="152" t="s">
        <v>1</v>
      </c>
      <c r="B7" s="137" t="s">
        <v>788</v>
      </c>
      <c r="C7" s="37">
        <v>29</v>
      </c>
      <c r="D7" s="47" t="s">
        <v>8</v>
      </c>
      <c r="E7" s="142" t="s">
        <v>43</v>
      </c>
      <c r="F7" s="120">
        <v>3</v>
      </c>
      <c r="G7" s="120">
        <v>2</v>
      </c>
      <c r="H7" s="120">
        <v>1</v>
      </c>
      <c r="I7" s="120">
        <v>3</v>
      </c>
      <c r="J7" s="120">
        <v>2</v>
      </c>
      <c r="K7" s="120">
        <f>AVERAGE(F7:J11)</f>
        <v>2.2</v>
      </c>
      <c r="L7" s="142" t="s">
        <v>105</v>
      </c>
      <c r="M7" s="142" t="s">
        <v>415</v>
      </c>
      <c r="N7" s="142"/>
      <c r="O7" s="142"/>
      <c r="P7" s="142" t="s">
        <v>752</v>
      </c>
    </row>
    <row r="8" spans="1:16" ht="72.75" customHeight="1">
      <c r="A8" s="146"/>
      <c r="B8" s="138"/>
      <c r="C8" s="13">
        <v>30</v>
      </c>
      <c r="D8" s="14" t="s">
        <v>9</v>
      </c>
      <c r="E8" s="143"/>
      <c r="F8" s="121"/>
      <c r="G8" s="121"/>
      <c r="H8" s="121"/>
      <c r="I8" s="121"/>
      <c r="J8" s="121"/>
      <c r="K8" s="121"/>
      <c r="L8" s="143"/>
      <c r="M8" s="143"/>
      <c r="N8" s="143"/>
      <c r="O8" s="143"/>
      <c r="P8" s="143"/>
    </row>
    <row r="9" spans="1:16" ht="63.75" customHeight="1">
      <c r="A9" s="146"/>
      <c r="B9" s="138"/>
      <c r="C9" s="13">
        <v>32</v>
      </c>
      <c r="D9" s="14" t="s">
        <v>10</v>
      </c>
      <c r="E9" s="143"/>
      <c r="F9" s="121"/>
      <c r="G9" s="121"/>
      <c r="H9" s="121"/>
      <c r="I9" s="121"/>
      <c r="J9" s="121"/>
      <c r="K9" s="121"/>
      <c r="L9" s="143"/>
      <c r="M9" s="143"/>
      <c r="N9" s="143"/>
      <c r="O9" s="143"/>
      <c r="P9" s="143"/>
    </row>
    <row r="10" spans="1:16" ht="42" customHeight="1">
      <c r="A10" s="146"/>
      <c r="B10" s="138"/>
      <c r="C10" s="13">
        <v>39</v>
      </c>
      <c r="D10" s="14" t="s">
        <v>16</v>
      </c>
      <c r="E10" s="143"/>
      <c r="F10" s="121"/>
      <c r="G10" s="121"/>
      <c r="H10" s="121"/>
      <c r="I10" s="121"/>
      <c r="J10" s="121"/>
      <c r="K10" s="121"/>
      <c r="L10" s="143"/>
      <c r="M10" s="143"/>
      <c r="N10" s="143"/>
      <c r="O10" s="143"/>
      <c r="P10" s="143"/>
    </row>
    <row r="11" spans="1:16" ht="65.25" customHeight="1">
      <c r="A11" s="146"/>
      <c r="B11" s="139"/>
      <c r="C11" s="13">
        <v>40</v>
      </c>
      <c r="D11" s="14" t="s">
        <v>17</v>
      </c>
      <c r="E11" s="143"/>
      <c r="F11" s="121"/>
      <c r="G11" s="121"/>
      <c r="H11" s="121"/>
      <c r="I11" s="121"/>
      <c r="J11" s="121"/>
      <c r="K11" s="121"/>
      <c r="L11" s="143"/>
      <c r="M11" s="143"/>
      <c r="N11" s="143"/>
      <c r="O11" s="143"/>
      <c r="P11" s="143"/>
    </row>
    <row r="12" spans="1:16" ht="54.75" customHeight="1">
      <c r="A12" s="146"/>
      <c r="B12" s="140" t="s">
        <v>789</v>
      </c>
      <c r="C12" s="13">
        <v>38</v>
      </c>
      <c r="D12" s="15" t="s">
        <v>15</v>
      </c>
      <c r="E12" s="101" t="s">
        <v>44</v>
      </c>
      <c r="F12" s="168">
        <v>2</v>
      </c>
      <c r="G12" s="168">
        <v>1</v>
      </c>
      <c r="H12" s="168">
        <v>2</v>
      </c>
      <c r="I12" s="168">
        <v>1</v>
      </c>
      <c r="J12" s="168">
        <v>2</v>
      </c>
      <c r="K12" s="103">
        <f>AVERAGE(F12:J13)</f>
        <v>1.6</v>
      </c>
      <c r="L12" s="101" t="s">
        <v>106</v>
      </c>
      <c r="M12" s="101" t="s">
        <v>416</v>
      </c>
      <c r="N12" s="101"/>
      <c r="O12" s="101"/>
      <c r="P12" s="101" t="s">
        <v>753</v>
      </c>
    </row>
    <row r="13" spans="1:16" ht="73.5" customHeight="1" thickBot="1">
      <c r="A13" s="147"/>
      <c r="B13" s="141"/>
      <c r="C13" s="32">
        <v>40</v>
      </c>
      <c r="D13" s="48" t="s">
        <v>17</v>
      </c>
      <c r="E13" s="102"/>
      <c r="F13" s="169"/>
      <c r="G13" s="169"/>
      <c r="H13" s="169"/>
      <c r="I13" s="169"/>
      <c r="J13" s="169"/>
      <c r="K13" s="104"/>
      <c r="L13" s="102"/>
      <c r="M13" s="102"/>
      <c r="N13" s="102"/>
      <c r="O13" s="102"/>
      <c r="P13" s="102"/>
    </row>
    <row r="14" spans="1:16" ht="48" customHeight="1">
      <c r="A14" s="152" t="s">
        <v>0</v>
      </c>
      <c r="B14" s="137" t="s">
        <v>788</v>
      </c>
      <c r="C14" s="37">
        <v>33</v>
      </c>
      <c r="D14" s="43" t="s">
        <v>11</v>
      </c>
      <c r="E14" s="144" t="s">
        <v>50</v>
      </c>
      <c r="F14" s="166">
        <v>1</v>
      </c>
      <c r="G14" s="166">
        <v>0</v>
      </c>
      <c r="H14" s="166">
        <v>1</v>
      </c>
      <c r="I14" s="166">
        <v>1</v>
      </c>
      <c r="J14" s="166">
        <v>0</v>
      </c>
      <c r="K14" s="107">
        <f>AVERAGE(F14:J16)</f>
        <v>0.6</v>
      </c>
      <c r="L14" s="144" t="s">
        <v>107</v>
      </c>
      <c r="M14" s="144" t="s">
        <v>417</v>
      </c>
      <c r="N14" s="144"/>
      <c r="O14" s="144"/>
      <c r="P14" s="144"/>
    </row>
    <row r="15" spans="1:16" ht="45.75" customHeight="1">
      <c r="A15" s="146"/>
      <c r="B15" s="138"/>
      <c r="C15" s="13">
        <v>34</v>
      </c>
      <c r="D15" s="16" t="s">
        <v>35</v>
      </c>
      <c r="E15" s="145"/>
      <c r="F15" s="167"/>
      <c r="G15" s="167"/>
      <c r="H15" s="167"/>
      <c r="I15" s="167"/>
      <c r="J15" s="167"/>
      <c r="K15" s="108"/>
      <c r="L15" s="145"/>
      <c r="M15" s="145"/>
      <c r="N15" s="145"/>
      <c r="O15" s="145"/>
      <c r="P15" s="145"/>
    </row>
    <row r="16" spans="1:16" ht="66" customHeight="1">
      <c r="A16" s="146"/>
      <c r="B16" s="139"/>
      <c r="C16" s="13">
        <v>35</v>
      </c>
      <c r="D16" s="16" t="s">
        <v>12</v>
      </c>
      <c r="E16" s="145"/>
      <c r="F16" s="167"/>
      <c r="G16" s="167"/>
      <c r="H16" s="167"/>
      <c r="I16" s="167"/>
      <c r="J16" s="167"/>
      <c r="K16" s="109"/>
      <c r="L16" s="145"/>
      <c r="M16" s="145"/>
      <c r="N16" s="145"/>
      <c r="O16" s="145"/>
      <c r="P16" s="145"/>
    </row>
    <row r="17" spans="1:16" ht="43.5" customHeight="1">
      <c r="A17" s="146"/>
      <c r="B17" s="140" t="s">
        <v>789</v>
      </c>
      <c r="C17" s="13">
        <v>34</v>
      </c>
      <c r="D17" s="17" t="s">
        <v>35</v>
      </c>
      <c r="E17" s="172" t="s">
        <v>51</v>
      </c>
      <c r="F17" s="164">
        <v>1</v>
      </c>
      <c r="G17" s="164">
        <v>1</v>
      </c>
      <c r="H17" s="164">
        <v>1</v>
      </c>
      <c r="I17" s="164">
        <v>1</v>
      </c>
      <c r="J17" s="164">
        <v>0</v>
      </c>
      <c r="K17" s="88">
        <f>AVERAGE(F17:J19)</f>
        <v>0.8</v>
      </c>
      <c r="L17" s="172" t="s">
        <v>108</v>
      </c>
      <c r="M17" s="172" t="s">
        <v>418</v>
      </c>
      <c r="N17" s="172"/>
      <c r="O17" s="172"/>
      <c r="P17" s="172"/>
    </row>
    <row r="18" spans="1:16" ht="57.75" customHeight="1">
      <c r="A18" s="146"/>
      <c r="B18" s="138"/>
      <c r="C18" s="13">
        <v>36</v>
      </c>
      <c r="D18" s="17" t="s">
        <v>13</v>
      </c>
      <c r="E18" s="172"/>
      <c r="F18" s="164"/>
      <c r="G18" s="164"/>
      <c r="H18" s="164"/>
      <c r="I18" s="164"/>
      <c r="J18" s="164"/>
      <c r="K18" s="89"/>
      <c r="L18" s="172"/>
      <c r="M18" s="172"/>
      <c r="N18" s="172"/>
      <c r="O18" s="172"/>
      <c r="P18" s="172"/>
    </row>
    <row r="19" spans="1:16" ht="58.5" customHeight="1" thickBot="1">
      <c r="A19" s="147"/>
      <c r="B19" s="141"/>
      <c r="C19" s="32">
        <v>52</v>
      </c>
      <c r="D19" s="44" t="s">
        <v>28</v>
      </c>
      <c r="E19" s="173"/>
      <c r="F19" s="165"/>
      <c r="G19" s="165"/>
      <c r="H19" s="165"/>
      <c r="I19" s="165"/>
      <c r="J19" s="165"/>
      <c r="K19" s="90"/>
      <c r="L19" s="173"/>
      <c r="M19" s="173"/>
      <c r="N19" s="173"/>
      <c r="O19" s="173"/>
      <c r="P19" s="173"/>
    </row>
    <row r="20" spans="1:16" ht="60" customHeight="1">
      <c r="A20" s="152" t="s">
        <v>2</v>
      </c>
      <c r="B20" s="137" t="s">
        <v>788</v>
      </c>
      <c r="C20" s="37">
        <v>32</v>
      </c>
      <c r="D20" s="40" t="s">
        <v>10</v>
      </c>
      <c r="E20" s="174" t="s">
        <v>47</v>
      </c>
      <c r="F20" s="162">
        <v>1</v>
      </c>
      <c r="G20" s="162">
        <v>2</v>
      </c>
      <c r="H20" s="162">
        <v>2</v>
      </c>
      <c r="I20" s="162">
        <v>3</v>
      </c>
      <c r="J20" s="162">
        <v>2</v>
      </c>
      <c r="K20" s="93">
        <f>AVERAGE(F20:J23)</f>
        <v>2</v>
      </c>
      <c r="L20" s="174" t="s">
        <v>109</v>
      </c>
      <c r="M20" s="174"/>
      <c r="N20" s="174"/>
      <c r="O20" s="174"/>
      <c r="P20" s="174" t="s">
        <v>754</v>
      </c>
    </row>
    <row r="21" spans="1:16" ht="31.5">
      <c r="A21" s="146"/>
      <c r="B21" s="138"/>
      <c r="C21" s="13">
        <v>41</v>
      </c>
      <c r="D21" s="18" t="s">
        <v>18</v>
      </c>
      <c r="E21" s="175"/>
      <c r="F21" s="163"/>
      <c r="G21" s="163"/>
      <c r="H21" s="163"/>
      <c r="I21" s="163"/>
      <c r="J21" s="163"/>
      <c r="K21" s="94"/>
      <c r="L21" s="175"/>
      <c r="M21" s="175"/>
      <c r="N21" s="175"/>
      <c r="O21" s="175"/>
      <c r="P21" s="175"/>
    </row>
    <row r="22" spans="1:16" ht="31.5">
      <c r="A22" s="146"/>
      <c r="B22" s="138"/>
      <c r="C22" s="13">
        <v>47</v>
      </c>
      <c r="D22" s="18" t="s">
        <v>24</v>
      </c>
      <c r="E22" s="175"/>
      <c r="F22" s="163"/>
      <c r="G22" s="163"/>
      <c r="H22" s="163"/>
      <c r="I22" s="163"/>
      <c r="J22" s="163"/>
      <c r="K22" s="94"/>
      <c r="L22" s="175"/>
      <c r="M22" s="175"/>
      <c r="N22" s="175"/>
      <c r="O22" s="175"/>
      <c r="P22" s="175"/>
    </row>
    <row r="23" spans="1:16" ht="31.5">
      <c r="A23" s="146"/>
      <c r="B23" s="139"/>
      <c r="C23" s="13">
        <v>48</v>
      </c>
      <c r="D23" s="18" t="s">
        <v>25</v>
      </c>
      <c r="E23" s="175"/>
      <c r="F23" s="163"/>
      <c r="G23" s="163"/>
      <c r="H23" s="163"/>
      <c r="I23" s="163"/>
      <c r="J23" s="163"/>
      <c r="K23" s="95"/>
      <c r="L23" s="175"/>
      <c r="M23" s="175"/>
      <c r="N23" s="175"/>
      <c r="O23" s="175"/>
      <c r="P23" s="175"/>
    </row>
    <row r="24" spans="1:16" ht="55.5" customHeight="1">
      <c r="A24" s="146"/>
      <c r="B24" s="138" t="s">
        <v>789</v>
      </c>
      <c r="C24" s="13">
        <v>42</v>
      </c>
      <c r="D24" s="19" t="s">
        <v>19</v>
      </c>
      <c r="E24" s="176" t="s">
        <v>48</v>
      </c>
      <c r="F24" s="156">
        <v>2</v>
      </c>
      <c r="G24" s="156">
        <v>1</v>
      </c>
      <c r="H24" s="156">
        <v>2</v>
      </c>
      <c r="I24" s="156">
        <v>2</v>
      </c>
      <c r="J24" s="156">
        <v>2</v>
      </c>
      <c r="K24" s="98">
        <f>AVERAGE(F24:J29)</f>
        <v>1.8</v>
      </c>
      <c r="L24" s="176" t="s">
        <v>110</v>
      </c>
      <c r="M24" s="176" t="s">
        <v>419</v>
      </c>
      <c r="N24" s="176"/>
      <c r="O24" s="176"/>
      <c r="P24" s="176" t="s">
        <v>755</v>
      </c>
    </row>
    <row r="25" spans="1:16" ht="39.75" customHeight="1">
      <c r="A25" s="146"/>
      <c r="B25" s="138"/>
      <c r="C25" s="13">
        <v>43</v>
      </c>
      <c r="D25" s="19" t="s">
        <v>20</v>
      </c>
      <c r="E25" s="176"/>
      <c r="F25" s="156"/>
      <c r="G25" s="156"/>
      <c r="H25" s="156"/>
      <c r="I25" s="156"/>
      <c r="J25" s="156"/>
      <c r="K25" s="99"/>
      <c r="L25" s="176"/>
      <c r="M25" s="176"/>
      <c r="N25" s="176"/>
      <c r="O25" s="176"/>
      <c r="P25" s="176"/>
    </row>
    <row r="26" spans="1:16" ht="42.75" customHeight="1">
      <c r="A26" s="146"/>
      <c r="B26" s="138"/>
      <c r="C26" s="13">
        <v>44</v>
      </c>
      <c r="D26" s="19" t="s">
        <v>21</v>
      </c>
      <c r="E26" s="176"/>
      <c r="F26" s="156"/>
      <c r="G26" s="156"/>
      <c r="H26" s="156"/>
      <c r="I26" s="156"/>
      <c r="J26" s="156"/>
      <c r="K26" s="99"/>
      <c r="L26" s="176"/>
      <c r="M26" s="176"/>
      <c r="N26" s="176"/>
      <c r="O26" s="176"/>
      <c r="P26" s="176"/>
    </row>
    <row r="27" spans="1:16" ht="39.75" customHeight="1">
      <c r="A27" s="146"/>
      <c r="B27" s="138"/>
      <c r="C27" s="13">
        <v>45</v>
      </c>
      <c r="D27" s="19" t="s">
        <v>22</v>
      </c>
      <c r="E27" s="176"/>
      <c r="F27" s="156"/>
      <c r="G27" s="156"/>
      <c r="H27" s="156"/>
      <c r="I27" s="156"/>
      <c r="J27" s="156"/>
      <c r="K27" s="99"/>
      <c r="L27" s="176"/>
      <c r="M27" s="176"/>
      <c r="N27" s="176"/>
      <c r="O27" s="176"/>
      <c r="P27" s="176"/>
    </row>
    <row r="28" spans="1:16" ht="15.75">
      <c r="A28" s="146"/>
      <c r="B28" s="138"/>
      <c r="C28" s="13">
        <v>46</v>
      </c>
      <c r="D28" s="19" t="s">
        <v>23</v>
      </c>
      <c r="E28" s="176"/>
      <c r="F28" s="156"/>
      <c r="G28" s="156"/>
      <c r="H28" s="156"/>
      <c r="I28" s="156"/>
      <c r="J28" s="156"/>
      <c r="K28" s="99"/>
      <c r="L28" s="176"/>
      <c r="M28" s="176"/>
      <c r="N28" s="176"/>
      <c r="O28" s="176"/>
      <c r="P28" s="176"/>
    </row>
    <row r="29" spans="1:16" ht="39.75" customHeight="1" thickBot="1">
      <c r="A29" s="147"/>
      <c r="B29" s="141"/>
      <c r="C29" s="32">
        <v>53</v>
      </c>
      <c r="D29" s="41" t="s">
        <v>29</v>
      </c>
      <c r="E29" s="177"/>
      <c r="F29" s="157"/>
      <c r="G29" s="157"/>
      <c r="H29" s="157"/>
      <c r="I29" s="157"/>
      <c r="J29" s="157"/>
      <c r="K29" s="100"/>
      <c r="L29" s="177"/>
      <c r="M29" s="177"/>
      <c r="N29" s="177"/>
      <c r="O29" s="177"/>
      <c r="P29" s="177"/>
    </row>
    <row r="30" spans="1:16" ht="45" customHeight="1">
      <c r="A30" s="152" t="s">
        <v>3</v>
      </c>
      <c r="B30" s="137" t="s">
        <v>788</v>
      </c>
      <c r="C30" s="37">
        <v>41</v>
      </c>
      <c r="D30" s="38" t="s">
        <v>18</v>
      </c>
      <c r="E30" s="148" t="s">
        <v>46</v>
      </c>
      <c r="F30" s="158">
        <v>2</v>
      </c>
      <c r="G30" s="158">
        <v>1</v>
      </c>
      <c r="H30" s="158">
        <v>1</v>
      </c>
      <c r="I30" s="158">
        <v>2</v>
      </c>
      <c r="J30" s="158">
        <v>2</v>
      </c>
      <c r="K30" s="122">
        <f>AVERAGE(F30:J33)</f>
        <v>1.6</v>
      </c>
      <c r="L30" s="148" t="s">
        <v>111</v>
      </c>
      <c r="M30" s="148" t="s">
        <v>420</v>
      </c>
      <c r="N30" s="148"/>
      <c r="O30" s="148"/>
      <c r="P30" s="148" t="s">
        <v>756</v>
      </c>
    </row>
    <row r="31" spans="1:16" ht="50.25" customHeight="1">
      <c r="A31" s="146"/>
      <c r="B31" s="138"/>
      <c r="C31" s="13">
        <v>42</v>
      </c>
      <c r="D31" s="20" t="s">
        <v>19</v>
      </c>
      <c r="E31" s="149"/>
      <c r="F31" s="159"/>
      <c r="G31" s="159"/>
      <c r="H31" s="159"/>
      <c r="I31" s="159"/>
      <c r="J31" s="159"/>
      <c r="K31" s="123"/>
      <c r="L31" s="149"/>
      <c r="M31" s="149"/>
      <c r="N31" s="149"/>
      <c r="O31" s="149"/>
      <c r="P31" s="149"/>
    </row>
    <row r="32" spans="1:16" ht="41.25" customHeight="1">
      <c r="A32" s="146"/>
      <c r="B32" s="138"/>
      <c r="C32" s="13">
        <v>43</v>
      </c>
      <c r="D32" s="20" t="s">
        <v>20</v>
      </c>
      <c r="E32" s="149"/>
      <c r="F32" s="159"/>
      <c r="G32" s="159"/>
      <c r="H32" s="159"/>
      <c r="I32" s="159"/>
      <c r="J32" s="159"/>
      <c r="K32" s="123"/>
      <c r="L32" s="149"/>
      <c r="M32" s="149"/>
      <c r="N32" s="149"/>
      <c r="O32" s="149"/>
      <c r="P32" s="149"/>
    </row>
    <row r="33" spans="1:16" ht="41.25" customHeight="1">
      <c r="A33" s="146"/>
      <c r="B33" s="139"/>
      <c r="C33" s="13">
        <v>44</v>
      </c>
      <c r="D33" s="20" t="s">
        <v>21</v>
      </c>
      <c r="E33" s="149"/>
      <c r="F33" s="159"/>
      <c r="G33" s="159"/>
      <c r="H33" s="159"/>
      <c r="I33" s="159"/>
      <c r="J33" s="159"/>
      <c r="K33" s="124"/>
      <c r="L33" s="149"/>
      <c r="M33" s="149"/>
      <c r="N33" s="149"/>
      <c r="O33" s="149"/>
      <c r="P33" s="149"/>
    </row>
    <row r="34" spans="1:16" ht="40.5" customHeight="1">
      <c r="A34" s="146"/>
      <c r="B34" s="138" t="s">
        <v>789</v>
      </c>
      <c r="C34" s="13">
        <v>45</v>
      </c>
      <c r="D34" s="21" t="s">
        <v>22</v>
      </c>
      <c r="E34" s="150" t="s">
        <v>45</v>
      </c>
      <c r="F34" s="160">
        <v>2</v>
      </c>
      <c r="G34" s="160">
        <v>1</v>
      </c>
      <c r="H34" s="160">
        <v>1</v>
      </c>
      <c r="I34" s="160">
        <v>1</v>
      </c>
      <c r="J34" s="160">
        <v>0</v>
      </c>
      <c r="K34" s="127">
        <f>AVERAGE(F34:J37)</f>
        <v>1</v>
      </c>
      <c r="L34" s="150" t="s">
        <v>112</v>
      </c>
      <c r="M34" s="150" t="s">
        <v>421</v>
      </c>
      <c r="N34" s="150"/>
      <c r="O34" s="150"/>
      <c r="P34" s="150" t="s">
        <v>757</v>
      </c>
    </row>
    <row r="35" spans="1:16" ht="31.5" customHeight="1">
      <c r="A35" s="146"/>
      <c r="B35" s="138"/>
      <c r="C35" s="13">
        <v>46</v>
      </c>
      <c r="D35" s="21" t="s">
        <v>23</v>
      </c>
      <c r="E35" s="150"/>
      <c r="F35" s="160"/>
      <c r="G35" s="160"/>
      <c r="H35" s="160"/>
      <c r="I35" s="160"/>
      <c r="J35" s="160"/>
      <c r="K35" s="128"/>
      <c r="L35" s="150"/>
      <c r="M35" s="150"/>
      <c r="N35" s="150"/>
      <c r="O35" s="150"/>
      <c r="P35" s="150"/>
    </row>
    <row r="36" spans="1:16" ht="50.25" customHeight="1">
      <c r="A36" s="146"/>
      <c r="B36" s="138"/>
      <c r="C36" s="13">
        <v>49</v>
      </c>
      <c r="D36" s="21" t="s">
        <v>26</v>
      </c>
      <c r="E36" s="150"/>
      <c r="F36" s="160"/>
      <c r="G36" s="160"/>
      <c r="H36" s="160"/>
      <c r="I36" s="160"/>
      <c r="J36" s="160"/>
      <c r="K36" s="128"/>
      <c r="L36" s="150"/>
      <c r="M36" s="150"/>
      <c r="N36" s="150"/>
      <c r="O36" s="150"/>
      <c r="P36" s="150"/>
    </row>
    <row r="37" spans="1:16" ht="64.5" customHeight="1" thickBot="1">
      <c r="A37" s="147"/>
      <c r="B37" s="141"/>
      <c r="C37" s="32">
        <v>51</v>
      </c>
      <c r="D37" s="39" t="s">
        <v>27</v>
      </c>
      <c r="E37" s="151"/>
      <c r="F37" s="161"/>
      <c r="G37" s="161"/>
      <c r="H37" s="161"/>
      <c r="I37" s="161"/>
      <c r="J37" s="161"/>
      <c r="K37" s="129"/>
      <c r="L37" s="151"/>
      <c r="M37" s="151"/>
      <c r="N37" s="151"/>
      <c r="O37" s="151"/>
      <c r="P37" s="151"/>
    </row>
    <row r="38" spans="1:16" ht="84.75" customHeight="1">
      <c r="A38" s="146" t="s">
        <v>37</v>
      </c>
      <c r="B38" s="9"/>
      <c r="C38" s="35">
        <v>52</v>
      </c>
      <c r="D38" s="36" t="s">
        <v>28</v>
      </c>
      <c r="E38" s="36" t="s">
        <v>36</v>
      </c>
      <c r="F38" s="153" t="s">
        <v>113</v>
      </c>
      <c r="G38" s="153" t="s">
        <v>422</v>
      </c>
      <c r="H38" s="153" t="s">
        <v>64</v>
      </c>
      <c r="I38" s="153" t="s">
        <v>569</v>
      </c>
      <c r="J38" s="153" t="s">
        <v>759</v>
      </c>
      <c r="L38" s="178"/>
      <c r="M38" s="178"/>
      <c r="N38" s="178"/>
      <c r="O38" s="178"/>
      <c r="P38" s="178" t="s">
        <v>758</v>
      </c>
    </row>
    <row r="39" spans="1:16" ht="132" customHeight="1">
      <c r="A39" s="146"/>
      <c r="B39" s="6"/>
      <c r="C39" s="13">
        <v>54</v>
      </c>
      <c r="D39" s="22" t="s">
        <v>30</v>
      </c>
      <c r="E39" s="22" t="s">
        <v>52</v>
      </c>
      <c r="F39" s="154"/>
      <c r="G39" s="154"/>
      <c r="H39" s="154"/>
      <c r="I39" s="154"/>
      <c r="J39" s="154"/>
      <c r="L39" s="179"/>
      <c r="M39" s="179"/>
      <c r="N39" s="179"/>
      <c r="O39" s="179"/>
      <c r="P39" s="179"/>
    </row>
    <row r="40" spans="1:16" ht="75.75" customHeight="1">
      <c r="A40" s="146"/>
      <c r="B40" s="6"/>
      <c r="C40" s="13">
        <v>55</v>
      </c>
      <c r="D40" s="22" t="s">
        <v>31</v>
      </c>
      <c r="E40" s="22" t="s">
        <v>34</v>
      </c>
      <c r="F40" s="154"/>
      <c r="G40" s="154"/>
      <c r="H40" s="154"/>
      <c r="I40" s="154"/>
      <c r="J40" s="154"/>
      <c r="L40" s="179"/>
      <c r="M40" s="179"/>
      <c r="N40" s="179"/>
      <c r="O40" s="179"/>
      <c r="P40" s="179"/>
    </row>
    <row r="41" spans="1:16" s="7" customFormat="1" ht="118.5" customHeight="1">
      <c r="A41" s="146"/>
      <c r="B41" s="6"/>
      <c r="C41" s="13">
        <v>56</v>
      </c>
      <c r="D41" s="23" t="s">
        <v>39</v>
      </c>
      <c r="E41" s="22" t="s">
        <v>40</v>
      </c>
      <c r="F41" s="154"/>
      <c r="G41" s="154"/>
      <c r="H41" s="154"/>
      <c r="I41" s="154"/>
      <c r="J41" s="154"/>
      <c r="L41" s="179"/>
      <c r="M41" s="179"/>
      <c r="N41" s="179"/>
      <c r="O41" s="179"/>
      <c r="P41" s="179"/>
    </row>
    <row r="42" spans="1:16" ht="100.5" customHeight="1">
      <c r="A42" s="146"/>
      <c r="B42" s="9"/>
      <c r="C42" s="13">
        <v>57</v>
      </c>
      <c r="D42" s="22" t="s">
        <v>32</v>
      </c>
      <c r="E42" s="22" t="s">
        <v>41</v>
      </c>
      <c r="F42" s="154"/>
      <c r="G42" s="154"/>
      <c r="H42" s="154"/>
      <c r="I42" s="154"/>
      <c r="J42" s="154"/>
      <c r="L42" s="179"/>
      <c r="M42" s="179"/>
      <c r="N42" s="179"/>
      <c r="O42" s="179"/>
      <c r="P42" s="179"/>
    </row>
    <row r="43" spans="1:16" ht="73.5" customHeight="1" thickBot="1">
      <c r="A43" s="147"/>
      <c r="B43" s="11"/>
      <c r="C43" s="32">
        <v>37</v>
      </c>
      <c r="D43" s="33" t="s">
        <v>14</v>
      </c>
      <c r="E43" s="34" t="s">
        <v>38</v>
      </c>
      <c r="F43" s="155"/>
      <c r="G43" s="155"/>
      <c r="H43" s="155"/>
      <c r="I43" s="155"/>
      <c r="J43" s="155"/>
      <c r="L43" s="180"/>
      <c r="M43" s="180"/>
      <c r="N43" s="180"/>
      <c r="O43" s="180"/>
      <c r="P43" s="180"/>
    </row>
  </sheetData>
  <sheetProtection/>
  <mergeCells count="120">
    <mergeCell ref="A38:A43"/>
    <mergeCell ref="L38:L43"/>
    <mergeCell ref="F38:F43"/>
    <mergeCell ref="A30:A37"/>
    <mergeCell ref="B30:B33"/>
    <mergeCell ref="E30:E33"/>
    <mergeCell ref="L30:L33"/>
    <mergeCell ref="F30:F33"/>
    <mergeCell ref="B34:B37"/>
    <mergeCell ref="E34:E37"/>
    <mergeCell ref="L34:L37"/>
    <mergeCell ref="F34:F37"/>
    <mergeCell ref="G30:G33"/>
    <mergeCell ref="G38:G43"/>
    <mergeCell ref="A20:A29"/>
    <mergeCell ref="B20:B23"/>
    <mergeCell ref="E20:E23"/>
    <mergeCell ref="L20:L23"/>
    <mergeCell ref="F20:F23"/>
    <mergeCell ref="B24:B29"/>
    <mergeCell ref="E24:E29"/>
    <mergeCell ref="L24:L29"/>
    <mergeCell ref="F24:F29"/>
    <mergeCell ref="A14:A19"/>
    <mergeCell ref="B14:B16"/>
    <mergeCell ref="E14:E16"/>
    <mergeCell ref="L14:L16"/>
    <mergeCell ref="F14:F16"/>
    <mergeCell ref="B17:B19"/>
    <mergeCell ref="E17:E19"/>
    <mergeCell ref="L17:L19"/>
    <mergeCell ref="F17:F19"/>
    <mergeCell ref="F7:F11"/>
    <mergeCell ref="B12:B13"/>
    <mergeCell ref="E12:E13"/>
    <mergeCell ref="L12:L13"/>
    <mergeCell ref="F12:F13"/>
    <mergeCell ref="C6:D6"/>
    <mergeCell ref="A7:A13"/>
    <mergeCell ref="B7:B11"/>
    <mergeCell ref="E7:E11"/>
    <mergeCell ref="L7:L11"/>
    <mergeCell ref="G7:G11"/>
    <mergeCell ref="N12:N13"/>
    <mergeCell ref="H12:H13"/>
    <mergeCell ref="N14:N16"/>
    <mergeCell ref="H14:H16"/>
    <mergeCell ref="M7:M11"/>
    <mergeCell ref="I7:I11"/>
    <mergeCell ref="M34:M37"/>
    <mergeCell ref="G34:G37"/>
    <mergeCell ref="M12:M13"/>
    <mergeCell ref="G12:G13"/>
    <mergeCell ref="M14:M16"/>
    <mergeCell ref="G14:G16"/>
    <mergeCell ref="H30:H33"/>
    <mergeCell ref="N34:N37"/>
    <mergeCell ref="H34:H37"/>
    <mergeCell ref="I30:I33"/>
    <mergeCell ref="M17:M19"/>
    <mergeCell ref="G17:G19"/>
    <mergeCell ref="M20:M23"/>
    <mergeCell ref="G20:G23"/>
    <mergeCell ref="M24:M29"/>
    <mergeCell ref="G24:G29"/>
    <mergeCell ref="M30:M33"/>
    <mergeCell ref="H7:H11"/>
    <mergeCell ref="O34:O37"/>
    <mergeCell ref="I34:I37"/>
    <mergeCell ref="N17:N19"/>
    <mergeCell ref="H17:H19"/>
    <mergeCell ref="N20:N23"/>
    <mergeCell ref="H20:H23"/>
    <mergeCell ref="N24:N29"/>
    <mergeCell ref="H24:H29"/>
    <mergeCell ref="I38:I43"/>
    <mergeCell ref="O17:O19"/>
    <mergeCell ref="I17:I19"/>
    <mergeCell ref="O20:O23"/>
    <mergeCell ref="I20:I23"/>
    <mergeCell ref="O24:O29"/>
    <mergeCell ref="I24:I29"/>
    <mergeCell ref="N38:N43"/>
    <mergeCell ref="K34:K37"/>
    <mergeCell ref="O30:O33"/>
    <mergeCell ref="O38:O43"/>
    <mergeCell ref="H38:H43"/>
    <mergeCell ref="O12:O13"/>
    <mergeCell ref="I12:I13"/>
    <mergeCell ref="O14:O16"/>
    <mergeCell ref="I14:I16"/>
    <mergeCell ref="N30:N33"/>
    <mergeCell ref="M38:M43"/>
    <mergeCell ref="P7:P11"/>
    <mergeCell ref="J7:J11"/>
    <mergeCell ref="P12:P13"/>
    <mergeCell ref="J12:J13"/>
    <mergeCell ref="P14:P16"/>
    <mergeCell ref="J14:J16"/>
    <mergeCell ref="K7:K11"/>
    <mergeCell ref="K12:K13"/>
    <mergeCell ref="K14:K16"/>
    <mergeCell ref="O7:O11"/>
    <mergeCell ref="N7:N11"/>
    <mergeCell ref="P30:P33"/>
    <mergeCell ref="J30:J33"/>
    <mergeCell ref="P34:P37"/>
    <mergeCell ref="J34:J37"/>
    <mergeCell ref="P38:P43"/>
    <mergeCell ref="J38:J43"/>
    <mergeCell ref="K30:K33"/>
    <mergeCell ref="P17:P19"/>
    <mergeCell ref="J17:J19"/>
    <mergeCell ref="P20:P23"/>
    <mergeCell ref="J20:J23"/>
    <mergeCell ref="P24:P29"/>
    <mergeCell ref="J24:J29"/>
    <mergeCell ref="K17:K19"/>
    <mergeCell ref="K20:K23"/>
    <mergeCell ref="K24:K29"/>
  </mergeCells>
  <hyperlinks>
    <hyperlink ref="D41" r:id="rId1" display="https://www.oregonmetro.gov/sites/default/files/2014/05/21/062010_regional_transportation_system_management_operations_plan_executive_summary.pdf"/>
  </hyperlinks>
  <printOptions/>
  <pageMargins left="0.7" right="0.7" top="0.45" bottom="0.43" header="0.3" footer="0.3"/>
  <pageSetup fitToHeight="0" fitToWidth="1" horizontalDpi="600" verticalDpi="600" orientation="landscape" paperSize="17"/>
  <rowBreaks count="4" manualBreakCount="4">
    <brk id="13" max="6" man="1"/>
    <brk id="19" max="6" man="1"/>
    <brk id="29" max="6" man="1"/>
    <brk id="37" max="6" man="1"/>
  </rowBreaks>
</worksheet>
</file>

<file path=xl/worksheets/sheet24.xml><?xml version="1.0" encoding="utf-8"?>
<worksheet xmlns="http://schemas.openxmlformats.org/spreadsheetml/2006/main" xmlns:r="http://schemas.openxmlformats.org/officeDocument/2006/relationships">
  <sheetPr>
    <pageSetUpPr fitToPage="1"/>
  </sheetPr>
  <dimension ref="A1:P43"/>
  <sheetViews>
    <sheetView zoomScale="60" zoomScaleNormal="60" zoomScaleSheetLayoutView="100" zoomScalePageLayoutView="0" workbookViewId="0" topLeftCell="A1">
      <pane ySplit="6" topLeftCell="A7" activePane="bottomLeft" state="frozen"/>
      <selection pane="topLeft" activeCell="A1" sqref="A1"/>
      <selection pane="bottomLeft" activeCell="A2" sqref="A2"/>
    </sheetView>
  </sheetViews>
  <sheetFormatPr defaultColWidth="8.8515625" defaultRowHeight="15"/>
  <cols>
    <col min="1" max="1" width="4.28125" style="53" customWidth="1"/>
    <col min="2" max="2" width="4.28125" style="3" customWidth="1"/>
    <col min="3" max="3" width="3.421875" style="0" bestFit="1" customWidth="1"/>
    <col min="4" max="4" width="53.7109375" style="0" customWidth="1"/>
    <col min="5" max="5" width="59.421875" style="0" customWidth="1"/>
    <col min="6" max="6" width="23.28125" style="0" customWidth="1"/>
    <col min="7" max="11" width="8.8515625" style="0" customWidth="1"/>
    <col min="12" max="16" width="15.7109375" style="0" customWidth="1"/>
  </cols>
  <sheetData>
    <row r="1" spans="1:6" ht="19.5" customHeight="1">
      <c r="A1" s="28" t="s">
        <v>798</v>
      </c>
      <c r="B1" s="12"/>
      <c r="C1" s="8"/>
      <c r="D1" s="8"/>
      <c r="E1" s="31" t="s">
        <v>56</v>
      </c>
      <c r="F1" s="50">
        <v>3</v>
      </c>
    </row>
    <row r="2" spans="1:6" ht="19.5" customHeight="1">
      <c r="A2" s="29" t="s">
        <v>74</v>
      </c>
      <c r="B2" s="9"/>
      <c r="C2" s="7"/>
      <c r="D2" s="7"/>
      <c r="E2" s="30" t="s">
        <v>55</v>
      </c>
      <c r="F2" s="51">
        <v>2</v>
      </c>
    </row>
    <row r="3" spans="1:6" ht="19.5" customHeight="1">
      <c r="A3" s="52"/>
      <c r="B3" s="9"/>
      <c r="C3" s="7"/>
      <c r="D3" s="7"/>
      <c r="E3" s="30" t="s">
        <v>53</v>
      </c>
      <c r="F3" s="51">
        <v>1</v>
      </c>
    </row>
    <row r="4" spans="1:6" ht="19.5" customHeight="1">
      <c r="A4" s="52"/>
      <c r="B4" s="10"/>
      <c r="C4" s="10"/>
      <c r="D4" s="10"/>
      <c r="E4" s="30" t="s">
        <v>54</v>
      </c>
      <c r="F4" s="51">
        <v>0</v>
      </c>
    </row>
    <row r="5" spans="1:6" ht="19.5" customHeight="1">
      <c r="A5" s="52"/>
      <c r="B5" s="10"/>
      <c r="C5" s="10"/>
      <c r="D5" s="10"/>
      <c r="E5" s="30" t="s">
        <v>6</v>
      </c>
      <c r="F5" s="49">
        <v>-1</v>
      </c>
    </row>
    <row r="6" spans="1:16" ht="36.75" customHeight="1" thickBot="1">
      <c r="A6" s="52"/>
      <c r="B6" s="9"/>
      <c r="C6" s="136" t="s">
        <v>7</v>
      </c>
      <c r="D6" s="136"/>
      <c r="E6" s="45" t="s">
        <v>33</v>
      </c>
      <c r="F6" s="46" t="s">
        <v>345</v>
      </c>
      <c r="G6" s="46" t="s">
        <v>344</v>
      </c>
      <c r="H6" s="46" t="s">
        <v>451</v>
      </c>
      <c r="I6" s="46" t="s">
        <v>462</v>
      </c>
      <c r="J6" s="46" t="s">
        <v>590</v>
      </c>
      <c r="K6" s="46" t="s">
        <v>787</v>
      </c>
      <c r="L6" s="45" t="s">
        <v>394</v>
      </c>
      <c r="M6" s="68" t="s">
        <v>344</v>
      </c>
      <c r="N6" s="68" t="s">
        <v>451</v>
      </c>
      <c r="O6" s="68" t="s">
        <v>463</v>
      </c>
      <c r="P6" s="68" t="s">
        <v>591</v>
      </c>
    </row>
    <row r="7" spans="1:16" ht="38.25" customHeight="1">
      <c r="A7" s="152" t="s">
        <v>1</v>
      </c>
      <c r="B7" s="137" t="s">
        <v>788</v>
      </c>
      <c r="C7" s="37">
        <v>29</v>
      </c>
      <c r="D7" s="47" t="s">
        <v>8</v>
      </c>
      <c r="E7" s="142" t="s">
        <v>43</v>
      </c>
      <c r="F7" s="120">
        <v>1</v>
      </c>
      <c r="G7" s="120">
        <v>2</v>
      </c>
      <c r="H7" s="120">
        <v>2</v>
      </c>
      <c r="I7" s="120">
        <v>2</v>
      </c>
      <c r="J7" s="120">
        <v>1</v>
      </c>
      <c r="K7" s="120">
        <f>AVERAGE(F7:J11)</f>
        <v>1.6</v>
      </c>
      <c r="L7" s="142" t="s">
        <v>102</v>
      </c>
      <c r="M7" s="142" t="s">
        <v>423</v>
      </c>
      <c r="N7" s="142"/>
      <c r="O7" s="142" t="s">
        <v>570</v>
      </c>
      <c r="P7" s="142" t="s">
        <v>760</v>
      </c>
    </row>
    <row r="8" spans="1:16" ht="72.75" customHeight="1">
      <c r="A8" s="146"/>
      <c r="B8" s="138"/>
      <c r="C8" s="13">
        <v>30</v>
      </c>
      <c r="D8" s="14" t="s">
        <v>9</v>
      </c>
      <c r="E8" s="143"/>
      <c r="F8" s="121"/>
      <c r="G8" s="121"/>
      <c r="H8" s="121"/>
      <c r="I8" s="121"/>
      <c r="J8" s="121"/>
      <c r="K8" s="121"/>
      <c r="L8" s="143"/>
      <c r="M8" s="143"/>
      <c r="N8" s="143"/>
      <c r="O8" s="143"/>
      <c r="P8" s="143"/>
    </row>
    <row r="9" spans="1:16" ht="63.75" customHeight="1">
      <c r="A9" s="146"/>
      <c r="B9" s="138"/>
      <c r="C9" s="13">
        <v>32</v>
      </c>
      <c r="D9" s="14" t="s">
        <v>10</v>
      </c>
      <c r="E9" s="143"/>
      <c r="F9" s="121"/>
      <c r="G9" s="121"/>
      <c r="H9" s="121"/>
      <c r="I9" s="121"/>
      <c r="J9" s="121"/>
      <c r="K9" s="121"/>
      <c r="L9" s="143"/>
      <c r="M9" s="143"/>
      <c r="N9" s="143"/>
      <c r="O9" s="143"/>
      <c r="P9" s="143"/>
    </row>
    <row r="10" spans="1:16" ht="42" customHeight="1">
      <c r="A10" s="146"/>
      <c r="B10" s="138"/>
      <c r="C10" s="13">
        <v>39</v>
      </c>
      <c r="D10" s="14" t="s">
        <v>16</v>
      </c>
      <c r="E10" s="143"/>
      <c r="F10" s="121"/>
      <c r="G10" s="121"/>
      <c r="H10" s="121"/>
      <c r="I10" s="121"/>
      <c r="J10" s="121"/>
      <c r="K10" s="121"/>
      <c r="L10" s="143"/>
      <c r="M10" s="143"/>
      <c r="N10" s="143"/>
      <c r="O10" s="143"/>
      <c r="P10" s="143"/>
    </row>
    <row r="11" spans="1:16" ht="65.25" customHeight="1">
      <c r="A11" s="146"/>
      <c r="B11" s="139"/>
      <c r="C11" s="13">
        <v>40</v>
      </c>
      <c r="D11" s="14" t="s">
        <v>17</v>
      </c>
      <c r="E11" s="143"/>
      <c r="F11" s="121"/>
      <c r="G11" s="121"/>
      <c r="H11" s="121"/>
      <c r="I11" s="121"/>
      <c r="J11" s="121"/>
      <c r="K11" s="121"/>
      <c r="L11" s="143"/>
      <c r="M11" s="143"/>
      <c r="N11" s="143"/>
      <c r="O11" s="143"/>
      <c r="P11" s="143"/>
    </row>
    <row r="12" spans="1:16" ht="54.75" customHeight="1">
      <c r="A12" s="146"/>
      <c r="B12" s="140" t="s">
        <v>789</v>
      </c>
      <c r="C12" s="13">
        <v>38</v>
      </c>
      <c r="D12" s="15" t="s">
        <v>15</v>
      </c>
      <c r="E12" s="101" t="s">
        <v>44</v>
      </c>
      <c r="F12" s="168">
        <v>2</v>
      </c>
      <c r="G12" s="168">
        <v>3</v>
      </c>
      <c r="H12" s="168">
        <v>2</v>
      </c>
      <c r="I12" s="168">
        <v>2</v>
      </c>
      <c r="J12" s="168">
        <v>2</v>
      </c>
      <c r="K12" s="103">
        <f>AVERAGE(F12:J13)</f>
        <v>2.2</v>
      </c>
      <c r="L12" s="101" t="s">
        <v>103</v>
      </c>
      <c r="M12" s="101" t="s">
        <v>424</v>
      </c>
      <c r="N12" s="101"/>
      <c r="O12" s="101" t="s">
        <v>571</v>
      </c>
      <c r="P12" s="101" t="s">
        <v>761</v>
      </c>
    </row>
    <row r="13" spans="1:16" ht="175.5" customHeight="1" thickBot="1">
      <c r="A13" s="147"/>
      <c r="B13" s="141"/>
      <c r="C13" s="32">
        <v>40</v>
      </c>
      <c r="D13" s="48" t="s">
        <v>17</v>
      </c>
      <c r="E13" s="102"/>
      <c r="F13" s="169"/>
      <c r="G13" s="169"/>
      <c r="H13" s="169"/>
      <c r="I13" s="169"/>
      <c r="J13" s="169"/>
      <c r="K13" s="104"/>
      <c r="L13" s="102"/>
      <c r="M13" s="102"/>
      <c r="N13" s="102"/>
      <c r="O13" s="102"/>
      <c r="P13" s="102"/>
    </row>
    <row r="14" spans="1:16" ht="48" customHeight="1">
      <c r="A14" s="152" t="s">
        <v>0</v>
      </c>
      <c r="B14" s="137" t="s">
        <v>788</v>
      </c>
      <c r="C14" s="37">
        <v>33</v>
      </c>
      <c r="D14" s="43" t="s">
        <v>11</v>
      </c>
      <c r="E14" s="144" t="s">
        <v>50</v>
      </c>
      <c r="F14" s="166">
        <v>3</v>
      </c>
      <c r="G14" s="166">
        <v>3</v>
      </c>
      <c r="H14" s="166">
        <v>2</v>
      </c>
      <c r="I14" s="166">
        <v>3</v>
      </c>
      <c r="J14" s="166">
        <v>3</v>
      </c>
      <c r="K14" s="107">
        <f>AVERAGE(F14:J16)</f>
        <v>2.8</v>
      </c>
      <c r="L14" s="144" t="s">
        <v>96</v>
      </c>
      <c r="M14" s="144" t="s">
        <v>425</v>
      </c>
      <c r="N14" s="144"/>
      <c r="O14" s="144" t="s">
        <v>572</v>
      </c>
      <c r="P14" s="144" t="s">
        <v>762</v>
      </c>
    </row>
    <row r="15" spans="1:16" ht="45.75" customHeight="1">
      <c r="A15" s="146"/>
      <c r="B15" s="138"/>
      <c r="C15" s="13">
        <v>34</v>
      </c>
      <c r="D15" s="16" t="s">
        <v>35</v>
      </c>
      <c r="E15" s="145"/>
      <c r="F15" s="167"/>
      <c r="G15" s="167"/>
      <c r="H15" s="167"/>
      <c r="I15" s="167"/>
      <c r="J15" s="167"/>
      <c r="K15" s="108"/>
      <c r="L15" s="145"/>
      <c r="M15" s="145"/>
      <c r="N15" s="145"/>
      <c r="O15" s="145"/>
      <c r="P15" s="145"/>
    </row>
    <row r="16" spans="1:16" ht="59.25" customHeight="1">
      <c r="A16" s="146"/>
      <c r="B16" s="139"/>
      <c r="C16" s="13">
        <v>35</v>
      </c>
      <c r="D16" s="16" t="s">
        <v>12</v>
      </c>
      <c r="E16" s="145"/>
      <c r="F16" s="167"/>
      <c r="G16" s="167"/>
      <c r="H16" s="167"/>
      <c r="I16" s="167"/>
      <c r="J16" s="167"/>
      <c r="K16" s="109"/>
      <c r="L16" s="145"/>
      <c r="M16" s="145"/>
      <c r="N16" s="145"/>
      <c r="O16" s="145"/>
      <c r="P16" s="145"/>
    </row>
    <row r="17" spans="1:16" ht="43.5" customHeight="1">
      <c r="A17" s="146"/>
      <c r="B17" s="140" t="s">
        <v>789</v>
      </c>
      <c r="C17" s="13">
        <v>34</v>
      </c>
      <c r="D17" s="17" t="s">
        <v>35</v>
      </c>
      <c r="E17" s="172" t="s">
        <v>51</v>
      </c>
      <c r="F17" s="164">
        <v>3</v>
      </c>
      <c r="G17" s="164">
        <v>3</v>
      </c>
      <c r="H17" s="164">
        <v>2</v>
      </c>
      <c r="I17" s="164">
        <v>3</v>
      </c>
      <c r="J17" s="164">
        <v>2</v>
      </c>
      <c r="K17" s="88">
        <f>AVERAGE(F17:J19)</f>
        <v>2.6</v>
      </c>
      <c r="L17" s="172" t="s">
        <v>97</v>
      </c>
      <c r="M17" s="172" t="s">
        <v>426</v>
      </c>
      <c r="N17" s="172"/>
      <c r="O17" s="172" t="s">
        <v>573</v>
      </c>
      <c r="P17" s="172" t="s">
        <v>763</v>
      </c>
    </row>
    <row r="18" spans="1:16" ht="57.75" customHeight="1">
      <c r="A18" s="146"/>
      <c r="B18" s="138"/>
      <c r="C18" s="13">
        <v>36</v>
      </c>
      <c r="D18" s="17" t="s">
        <v>13</v>
      </c>
      <c r="E18" s="172"/>
      <c r="F18" s="164"/>
      <c r="G18" s="164"/>
      <c r="H18" s="164"/>
      <c r="I18" s="164"/>
      <c r="J18" s="164"/>
      <c r="K18" s="89"/>
      <c r="L18" s="172"/>
      <c r="M18" s="172"/>
      <c r="N18" s="172"/>
      <c r="O18" s="172"/>
      <c r="P18" s="172"/>
    </row>
    <row r="19" spans="1:16" ht="48.75" customHeight="1" thickBot="1">
      <c r="A19" s="147"/>
      <c r="B19" s="141"/>
      <c r="C19" s="32">
        <v>52</v>
      </c>
      <c r="D19" s="44" t="s">
        <v>28</v>
      </c>
      <c r="E19" s="173"/>
      <c r="F19" s="165"/>
      <c r="G19" s="165"/>
      <c r="H19" s="165"/>
      <c r="I19" s="165"/>
      <c r="J19" s="165"/>
      <c r="K19" s="90"/>
      <c r="L19" s="173"/>
      <c r="M19" s="173"/>
      <c r="N19" s="173"/>
      <c r="O19" s="173"/>
      <c r="P19" s="173"/>
    </row>
    <row r="20" spans="1:16" ht="60" customHeight="1">
      <c r="A20" s="152" t="s">
        <v>2</v>
      </c>
      <c r="B20" s="137" t="s">
        <v>788</v>
      </c>
      <c r="C20" s="37">
        <v>32</v>
      </c>
      <c r="D20" s="40" t="s">
        <v>10</v>
      </c>
      <c r="E20" s="174" t="s">
        <v>47</v>
      </c>
      <c r="F20" s="162">
        <v>2</v>
      </c>
      <c r="G20" s="162">
        <v>1</v>
      </c>
      <c r="H20" s="162">
        <v>2</v>
      </c>
      <c r="I20" s="162">
        <v>2</v>
      </c>
      <c r="J20" s="162">
        <v>1</v>
      </c>
      <c r="K20" s="93">
        <f>AVERAGE(F20:J23)</f>
        <v>1.6</v>
      </c>
      <c r="L20" s="174" t="s">
        <v>101</v>
      </c>
      <c r="M20" s="174" t="s">
        <v>427</v>
      </c>
      <c r="N20" s="174"/>
      <c r="O20" s="174" t="s">
        <v>574</v>
      </c>
      <c r="P20" s="174" t="s">
        <v>764</v>
      </c>
    </row>
    <row r="21" spans="1:16" ht="45">
      <c r="A21" s="146"/>
      <c r="B21" s="138"/>
      <c r="C21" s="13">
        <v>41</v>
      </c>
      <c r="D21" s="18" t="s">
        <v>18</v>
      </c>
      <c r="E21" s="175"/>
      <c r="F21" s="163"/>
      <c r="G21" s="163"/>
      <c r="H21" s="163"/>
      <c r="I21" s="163"/>
      <c r="J21" s="163"/>
      <c r="K21" s="94"/>
      <c r="L21" s="175"/>
      <c r="M21" s="175"/>
      <c r="N21" s="175"/>
      <c r="O21" s="175"/>
      <c r="P21" s="175"/>
    </row>
    <row r="22" spans="1:16" ht="45">
      <c r="A22" s="146"/>
      <c r="B22" s="138"/>
      <c r="C22" s="13">
        <v>47</v>
      </c>
      <c r="D22" s="18" t="s">
        <v>24</v>
      </c>
      <c r="E22" s="175"/>
      <c r="F22" s="163"/>
      <c r="G22" s="163"/>
      <c r="H22" s="163"/>
      <c r="I22" s="163"/>
      <c r="J22" s="163"/>
      <c r="K22" s="94"/>
      <c r="L22" s="175"/>
      <c r="M22" s="175"/>
      <c r="N22" s="175"/>
      <c r="O22" s="175"/>
      <c r="P22" s="175"/>
    </row>
    <row r="23" spans="1:16" ht="45">
      <c r="A23" s="146"/>
      <c r="B23" s="139"/>
      <c r="C23" s="13">
        <v>48</v>
      </c>
      <c r="D23" s="18" t="s">
        <v>25</v>
      </c>
      <c r="E23" s="175"/>
      <c r="F23" s="163"/>
      <c r="G23" s="163"/>
      <c r="H23" s="163"/>
      <c r="I23" s="163"/>
      <c r="J23" s="163"/>
      <c r="K23" s="95"/>
      <c r="L23" s="175"/>
      <c r="M23" s="175"/>
      <c r="N23" s="175"/>
      <c r="O23" s="175"/>
      <c r="P23" s="175"/>
    </row>
    <row r="24" spans="1:16" ht="55.5" customHeight="1">
      <c r="A24" s="146"/>
      <c r="B24" s="138" t="s">
        <v>789</v>
      </c>
      <c r="C24" s="13">
        <v>42</v>
      </c>
      <c r="D24" s="19" t="s">
        <v>19</v>
      </c>
      <c r="E24" s="176" t="s">
        <v>48</v>
      </c>
      <c r="F24" s="156">
        <v>1</v>
      </c>
      <c r="G24" s="156">
        <v>1</v>
      </c>
      <c r="H24" s="156">
        <v>2</v>
      </c>
      <c r="I24" s="156">
        <v>2</v>
      </c>
      <c r="J24" s="156">
        <v>2</v>
      </c>
      <c r="K24" s="98">
        <f>AVERAGE(F24:J29)</f>
        <v>1.6</v>
      </c>
      <c r="L24" s="176" t="s">
        <v>100</v>
      </c>
      <c r="M24" s="176" t="s">
        <v>428</v>
      </c>
      <c r="N24" s="176"/>
      <c r="O24" s="176"/>
      <c r="P24" s="176" t="s">
        <v>765</v>
      </c>
    </row>
    <row r="25" spans="1:16" ht="39.75" customHeight="1">
      <c r="A25" s="146"/>
      <c r="B25" s="138"/>
      <c r="C25" s="13">
        <v>43</v>
      </c>
      <c r="D25" s="19" t="s">
        <v>20</v>
      </c>
      <c r="E25" s="176"/>
      <c r="F25" s="156"/>
      <c r="G25" s="156"/>
      <c r="H25" s="156"/>
      <c r="I25" s="156"/>
      <c r="J25" s="156"/>
      <c r="K25" s="99"/>
      <c r="L25" s="176"/>
      <c r="M25" s="176"/>
      <c r="N25" s="176"/>
      <c r="O25" s="176"/>
      <c r="P25" s="176"/>
    </row>
    <row r="26" spans="1:16" ht="42.75" customHeight="1">
      <c r="A26" s="146"/>
      <c r="B26" s="138"/>
      <c r="C26" s="13">
        <v>44</v>
      </c>
      <c r="D26" s="19" t="s">
        <v>21</v>
      </c>
      <c r="E26" s="176"/>
      <c r="F26" s="156"/>
      <c r="G26" s="156"/>
      <c r="H26" s="156"/>
      <c r="I26" s="156"/>
      <c r="J26" s="156"/>
      <c r="K26" s="99"/>
      <c r="L26" s="176"/>
      <c r="M26" s="176"/>
      <c r="N26" s="176"/>
      <c r="O26" s="176"/>
      <c r="P26" s="176"/>
    </row>
    <row r="27" spans="1:16" ht="39.75" customHeight="1">
      <c r="A27" s="146"/>
      <c r="B27" s="138"/>
      <c r="C27" s="13">
        <v>45</v>
      </c>
      <c r="D27" s="19" t="s">
        <v>22</v>
      </c>
      <c r="E27" s="176"/>
      <c r="F27" s="156"/>
      <c r="G27" s="156"/>
      <c r="H27" s="156"/>
      <c r="I27" s="156"/>
      <c r="J27" s="156"/>
      <c r="K27" s="99"/>
      <c r="L27" s="176"/>
      <c r="M27" s="176"/>
      <c r="N27" s="176"/>
      <c r="O27" s="176"/>
      <c r="P27" s="176"/>
    </row>
    <row r="28" spans="1:16" ht="15.75">
      <c r="A28" s="146"/>
      <c r="B28" s="138"/>
      <c r="C28" s="13">
        <v>46</v>
      </c>
      <c r="D28" s="19" t="s">
        <v>23</v>
      </c>
      <c r="E28" s="176"/>
      <c r="F28" s="156"/>
      <c r="G28" s="156"/>
      <c r="H28" s="156"/>
      <c r="I28" s="156"/>
      <c r="J28" s="156"/>
      <c r="K28" s="99"/>
      <c r="L28" s="176"/>
      <c r="M28" s="176"/>
      <c r="N28" s="176"/>
      <c r="O28" s="176"/>
      <c r="P28" s="176"/>
    </row>
    <row r="29" spans="1:16" ht="39.75" customHeight="1" thickBot="1">
      <c r="A29" s="147"/>
      <c r="B29" s="141"/>
      <c r="C29" s="32">
        <v>53</v>
      </c>
      <c r="D29" s="41" t="s">
        <v>29</v>
      </c>
      <c r="E29" s="177"/>
      <c r="F29" s="157"/>
      <c r="G29" s="157"/>
      <c r="H29" s="157"/>
      <c r="I29" s="157"/>
      <c r="J29" s="157"/>
      <c r="K29" s="100"/>
      <c r="L29" s="177"/>
      <c r="M29" s="177"/>
      <c r="N29" s="177"/>
      <c r="O29" s="177"/>
      <c r="P29" s="177"/>
    </row>
    <row r="30" spans="1:16" ht="45" customHeight="1">
      <c r="A30" s="152" t="s">
        <v>3</v>
      </c>
      <c r="B30" s="137" t="s">
        <v>788</v>
      </c>
      <c r="C30" s="37">
        <v>41</v>
      </c>
      <c r="D30" s="38" t="s">
        <v>18</v>
      </c>
      <c r="E30" s="148" t="s">
        <v>46</v>
      </c>
      <c r="F30" s="158">
        <v>2</v>
      </c>
      <c r="G30" s="158">
        <v>0</v>
      </c>
      <c r="H30" s="158">
        <v>1</v>
      </c>
      <c r="I30" s="158">
        <v>2</v>
      </c>
      <c r="J30" s="158">
        <v>1</v>
      </c>
      <c r="K30" s="122">
        <f>AVERAGE(F30:J33)</f>
        <v>1.2</v>
      </c>
      <c r="L30" s="148" t="s">
        <v>99</v>
      </c>
      <c r="M30" s="148" t="s">
        <v>429</v>
      </c>
      <c r="N30" s="148"/>
      <c r="O30" s="148" t="s">
        <v>575</v>
      </c>
      <c r="P30" s="148" t="s">
        <v>766</v>
      </c>
    </row>
    <row r="31" spans="1:16" ht="50.25" customHeight="1">
      <c r="A31" s="146"/>
      <c r="B31" s="138"/>
      <c r="C31" s="13">
        <v>42</v>
      </c>
      <c r="D31" s="20" t="s">
        <v>19</v>
      </c>
      <c r="E31" s="149"/>
      <c r="F31" s="159"/>
      <c r="G31" s="159"/>
      <c r="H31" s="159"/>
      <c r="I31" s="159"/>
      <c r="J31" s="159"/>
      <c r="K31" s="123"/>
      <c r="L31" s="149"/>
      <c r="M31" s="149"/>
      <c r="N31" s="149"/>
      <c r="O31" s="149"/>
      <c r="P31" s="149"/>
    </row>
    <row r="32" spans="1:16" ht="41.25" customHeight="1">
      <c r="A32" s="146"/>
      <c r="B32" s="138"/>
      <c r="C32" s="13">
        <v>43</v>
      </c>
      <c r="D32" s="20" t="s">
        <v>20</v>
      </c>
      <c r="E32" s="149"/>
      <c r="F32" s="159"/>
      <c r="G32" s="159"/>
      <c r="H32" s="159"/>
      <c r="I32" s="159"/>
      <c r="J32" s="159"/>
      <c r="K32" s="123"/>
      <c r="L32" s="149"/>
      <c r="M32" s="149"/>
      <c r="N32" s="149"/>
      <c r="O32" s="149"/>
      <c r="P32" s="149"/>
    </row>
    <row r="33" spans="1:16" ht="41.25" customHeight="1">
      <c r="A33" s="146"/>
      <c r="B33" s="139"/>
      <c r="C33" s="13">
        <v>44</v>
      </c>
      <c r="D33" s="20" t="s">
        <v>21</v>
      </c>
      <c r="E33" s="149"/>
      <c r="F33" s="159"/>
      <c r="G33" s="159"/>
      <c r="H33" s="159"/>
      <c r="I33" s="159"/>
      <c r="J33" s="159"/>
      <c r="K33" s="124"/>
      <c r="L33" s="149"/>
      <c r="M33" s="149"/>
      <c r="N33" s="149"/>
      <c r="O33" s="149"/>
      <c r="P33" s="149"/>
    </row>
    <row r="34" spans="1:16" ht="40.5" customHeight="1">
      <c r="A34" s="146"/>
      <c r="B34" s="138" t="s">
        <v>789</v>
      </c>
      <c r="C34" s="13">
        <v>45</v>
      </c>
      <c r="D34" s="21" t="s">
        <v>22</v>
      </c>
      <c r="E34" s="150" t="s">
        <v>45</v>
      </c>
      <c r="F34" s="160">
        <v>1</v>
      </c>
      <c r="G34" s="160">
        <v>0</v>
      </c>
      <c r="H34" s="160">
        <v>2</v>
      </c>
      <c r="I34" s="160">
        <v>1</v>
      </c>
      <c r="J34" s="160">
        <v>1</v>
      </c>
      <c r="K34" s="127">
        <f>AVERAGE(F34:J37)</f>
        <v>1</v>
      </c>
      <c r="L34" s="150" t="s">
        <v>98</v>
      </c>
      <c r="M34" s="150"/>
      <c r="N34" s="150"/>
      <c r="O34" s="150"/>
      <c r="P34" s="150" t="s">
        <v>767</v>
      </c>
    </row>
    <row r="35" spans="1:16" ht="31.5" customHeight="1">
      <c r="A35" s="146"/>
      <c r="B35" s="138"/>
      <c r="C35" s="13">
        <v>46</v>
      </c>
      <c r="D35" s="21" t="s">
        <v>23</v>
      </c>
      <c r="E35" s="150"/>
      <c r="F35" s="160"/>
      <c r="G35" s="160"/>
      <c r="H35" s="160"/>
      <c r="I35" s="160"/>
      <c r="J35" s="160"/>
      <c r="K35" s="128"/>
      <c r="L35" s="150"/>
      <c r="M35" s="150"/>
      <c r="N35" s="150"/>
      <c r="O35" s="150"/>
      <c r="P35" s="150"/>
    </row>
    <row r="36" spans="1:16" ht="50.25" customHeight="1">
      <c r="A36" s="146"/>
      <c r="B36" s="138"/>
      <c r="C36" s="13">
        <v>49</v>
      </c>
      <c r="D36" s="21" t="s">
        <v>26</v>
      </c>
      <c r="E36" s="150"/>
      <c r="F36" s="160"/>
      <c r="G36" s="160"/>
      <c r="H36" s="160"/>
      <c r="I36" s="160"/>
      <c r="J36" s="160"/>
      <c r="K36" s="128"/>
      <c r="L36" s="150"/>
      <c r="M36" s="150"/>
      <c r="N36" s="150"/>
      <c r="O36" s="150"/>
      <c r="P36" s="150"/>
    </row>
    <row r="37" spans="1:16" ht="64.5" customHeight="1" thickBot="1">
      <c r="A37" s="147"/>
      <c r="B37" s="141"/>
      <c r="C37" s="32">
        <v>51</v>
      </c>
      <c r="D37" s="39" t="s">
        <v>27</v>
      </c>
      <c r="E37" s="151"/>
      <c r="F37" s="161"/>
      <c r="G37" s="161"/>
      <c r="H37" s="161"/>
      <c r="I37" s="161"/>
      <c r="J37" s="161"/>
      <c r="K37" s="129"/>
      <c r="L37" s="151"/>
      <c r="M37" s="151"/>
      <c r="N37" s="151"/>
      <c r="O37" s="151"/>
      <c r="P37" s="151"/>
    </row>
    <row r="38" spans="1:16" ht="84.75" customHeight="1">
      <c r="A38" s="146" t="s">
        <v>37</v>
      </c>
      <c r="B38" s="9"/>
      <c r="C38" s="35">
        <v>52</v>
      </c>
      <c r="D38" s="36" t="s">
        <v>28</v>
      </c>
      <c r="E38" s="36" t="s">
        <v>36</v>
      </c>
      <c r="F38" s="178" t="s">
        <v>104</v>
      </c>
      <c r="G38" s="153" t="s">
        <v>431</v>
      </c>
      <c r="H38" s="153" t="s">
        <v>64</v>
      </c>
      <c r="I38" s="181" t="s">
        <v>577</v>
      </c>
      <c r="J38" s="153" t="s">
        <v>768</v>
      </c>
      <c r="L38" s="178" t="s">
        <v>104</v>
      </c>
      <c r="M38" s="178" t="s">
        <v>430</v>
      </c>
      <c r="N38" s="178" t="s">
        <v>49</v>
      </c>
      <c r="O38" s="178" t="s">
        <v>576</v>
      </c>
      <c r="P38" s="178" t="s">
        <v>49</v>
      </c>
    </row>
    <row r="39" spans="1:16" ht="132" customHeight="1">
      <c r="A39" s="146"/>
      <c r="B39" s="6"/>
      <c r="C39" s="13">
        <v>54</v>
      </c>
      <c r="D39" s="22" t="s">
        <v>30</v>
      </c>
      <c r="E39" s="22" t="s">
        <v>52</v>
      </c>
      <c r="F39" s="179"/>
      <c r="G39" s="154"/>
      <c r="H39" s="154"/>
      <c r="I39" s="182"/>
      <c r="J39" s="154"/>
      <c r="L39" s="179"/>
      <c r="M39" s="179"/>
      <c r="N39" s="179"/>
      <c r="O39" s="179"/>
      <c r="P39" s="179"/>
    </row>
    <row r="40" spans="1:16" ht="75.75" customHeight="1">
      <c r="A40" s="146"/>
      <c r="B40" s="6"/>
      <c r="C40" s="13">
        <v>55</v>
      </c>
      <c r="D40" s="22" t="s">
        <v>31</v>
      </c>
      <c r="E40" s="22" t="s">
        <v>34</v>
      </c>
      <c r="F40" s="179"/>
      <c r="G40" s="154"/>
      <c r="H40" s="154"/>
      <c r="I40" s="182"/>
      <c r="J40" s="154"/>
      <c r="L40" s="179"/>
      <c r="M40" s="179"/>
      <c r="N40" s="179"/>
      <c r="O40" s="179"/>
      <c r="P40" s="179"/>
    </row>
    <row r="41" spans="1:16" s="7" customFormat="1" ht="118.5" customHeight="1">
      <c r="A41" s="146"/>
      <c r="B41" s="6"/>
      <c r="C41" s="13">
        <v>56</v>
      </c>
      <c r="D41" s="23" t="s">
        <v>39</v>
      </c>
      <c r="E41" s="22" t="s">
        <v>40</v>
      </c>
      <c r="F41" s="179"/>
      <c r="G41" s="154"/>
      <c r="H41" s="154"/>
      <c r="I41" s="182"/>
      <c r="J41" s="154"/>
      <c r="L41" s="179"/>
      <c r="M41" s="179"/>
      <c r="N41" s="179"/>
      <c r="O41" s="179"/>
      <c r="P41" s="179"/>
    </row>
    <row r="42" spans="1:16" ht="100.5" customHeight="1">
      <c r="A42" s="146"/>
      <c r="B42" s="9"/>
      <c r="C42" s="13">
        <v>57</v>
      </c>
      <c r="D42" s="22" t="s">
        <v>32</v>
      </c>
      <c r="E42" s="22" t="s">
        <v>41</v>
      </c>
      <c r="F42" s="179"/>
      <c r="G42" s="154"/>
      <c r="H42" s="154"/>
      <c r="I42" s="182"/>
      <c r="J42" s="154"/>
      <c r="L42" s="179"/>
      <c r="M42" s="179"/>
      <c r="N42" s="179"/>
      <c r="O42" s="179"/>
      <c r="P42" s="179"/>
    </row>
    <row r="43" spans="1:16" ht="73.5" customHeight="1" thickBot="1">
      <c r="A43" s="147"/>
      <c r="B43" s="11"/>
      <c r="C43" s="32">
        <v>37</v>
      </c>
      <c r="D43" s="33" t="s">
        <v>14</v>
      </c>
      <c r="E43" s="34" t="s">
        <v>38</v>
      </c>
      <c r="F43" s="180"/>
      <c r="G43" s="155"/>
      <c r="H43" s="155"/>
      <c r="I43" s="183"/>
      <c r="J43" s="155"/>
      <c r="L43" s="180"/>
      <c r="M43" s="180"/>
      <c r="N43" s="180"/>
      <c r="O43" s="180"/>
      <c r="P43" s="180"/>
    </row>
  </sheetData>
  <sheetProtection/>
  <mergeCells count="120">
    <mergeCell ref="A38:A43"/>
    <mergeCell ref="L38:L43"/>
    <mergeCell ref="F38:F43"/>
    <mergeCell ref="A30:A37"/>
    <mergeCell ref="B30:B33"/>
    <mergeCell ref="E30:E33"/>
    <mergeCell ref="L30:L33"/>
    <mergeCell ref="F30:F33"/>
    <mergeCell ref="B34:B37"/>
    <mergeCell ref="E34:E37"/>
    <mergeCell ref="L34:L37"/>
    <mergeCell ref="F34:F37"/>
    <mergeCell ref="G30:G33"/>
    <mergeCell ref="G38:G43"/>
    <mergeCell ref="A20:A29"/>
    <mergeCell ref="B20:B23"/>
    <mergeCell ref="E20:E23"/>
    <mergeCell ref="L20:L23"/>
    <mergeCell ref="F20:F23"/>
    <mergeCell ref="B24:B29"/>
    <mergeCell ref="E24:E29"/>
    <mergeCell ref="L24:L29"/>
    <mergeCell ref="F24:F29"/>
    <mergeCell ref="A14:A19"/>
    <mergeCell ref="B14:B16"/>
    <mergeCell ref="E14:E16"/>
    <mergeCell ref="L14:L16"/>
    <mergeCell ref="F14:F16"/>
    <mergeCell ref="B17:B19"/>
    <mergeCell ref="E17:E19"/>
    <mergeCell ref="L17:L19"/>
    <mergeCell ref="F17:F19"/>
    <mergeCell ref="F7:F11"/>
    <mergeCell ref="B12:B13"/>
    <mergeCell ref="E12:E13"/>
    <mergeCell ref="L12:L13"/>
    <mergeCell ref="F12:F13"/>
    <mergeCell ref="C6:D6"/>
    <mergeCell ref="A7:A13"/>
    <mergeCell ref="B7:B11"/>
    <mergeCell ref="E7:E11"/>
    <mergeCell ref="L7:L11"/>
    <mergeCell ref="G7:G11"/>
    <mergeCell ref="N12:N13"/>
    <mergeCell ref="H12:H13"/>
    <mergeCell ref="N14:N16"/>
    <mergeCell ref="H14:H16"/>
    <mergeCell ref="M7:M11"/>
    <mergeCell ref="I7:I11"/>
    <mergeCell ref="M34:M37"/>
    <mergeCell ref="G34:G37"/>
    <mergeCell ref="M12:M13"/>
    <mergeCell ref="G12:G13"/>
    <mergeCell ref="M14:M16"/>
    <mergeCell ref="G14:G16"/>
    <mergeCell ref="H30:H33"/>
    <mergeCell ref="N34:N37"/>
    <mergeCell ref="H34:H37"/>
    <mergeCell ref="I30:I33"/>
    <mergeCell ref="M17:M19"/>
    <mergeCell ref="G17:G19"/>
    <mergeCell ref="M20:M23"/>
    <mergeCell ref="G20:G23"/>
    <mergeCell ref="M24:M29"/>
    <mergeCell ref="G24:G29"/>
    <mergeCell ref="M30:M33"/>
    <mergeCell ref="H7:H11"/>
    <mergeCell ref="O34:O37"/>
    <mergeCell ref="I34:I37"/>
    <mergeCell ref="N17:N19"/>
    <mergeCell ref="H17:H19"/>
    <mergeCell ref="N20:N23"/>
    <mergeCell ref="H20:H23"/>
    <mergeCell ref="N24:N29"/>
    <mergeCell ref="H24:H29"/>
    <mergeCell ref="I38:I43"/>
    <mergeCell ref="O17:O19"/>
    <mergeCell ref="I17:I19"/>
    <mergeCell ref="O20:O23"/>
    <mergeCell ref="I20:I23"/>
    <mergeCell ref="O24:O29"/>
    <mergeCell ref="I24:I29"/>
    <mergeCell ref="N38:N43"/>
    <mergeCell ref="K34:K37"/>
    <mergeCell ref="O30:O33"/>
    <mergeCell ref="O38:O43"/>
    <mergeCell ref="H38:H43"/>
    <mergeCell ref="O12:O13"/>
    <mergeCell ref="I12:I13"/>
    <mergeCell ref="O14:O16"/>
    <mergeCell ref="I14:I16"/>
    <mergeCell ref="N30:N33"/>
    <mergeCell ref="M38:M43"/>
    <mergeCell ref="P7:P11"/>
    <mergeCell ref="J7:J11"/>
    <mergeCell ref="P12:P13"/>
    <mergeCell ref="J12:J13"/>
    <mergeCell ref="P14:P16"/>
    <mergeCell ref="J14:J16"/>
    <mergeCell ref="K7:K11"/>
    <mergeCell ref="K12:K13"/>
    <mergeCell ref="K14:K16"/>
    <mergeCell ref="O7:O11"/>
    <mergeCell ref="N7:N11"/>
    <mergeCell ref="P30:P33"/>
    <mergeCell ref="J30:J33"/>
    <mergeCell ref="P34:P37"/>
    <mergeCell ref="J34:J37"/>
    <mergeCell ref="P38:P43"/>
    <mergeCell ref="J38:J43"/>
    <mergeCell ref="K30:K33"/>
    <mergeCell ref="P17:P19"/>
    <mergeCell ref="J17:J19"/>
    <mergeCell ref="P20:P23"/>
    <mergeCell ref="J20:J23"/>
    <mergeCell ref="P24:P29"/>
    <mergeCell ref="J24:J29"/>
    <mergeCell ref="K17:K19"/>
    <mergeCell ref="K20:K23"/>
    <mergeCell ref="K24:K29"/>
  </mergeCells>
  <hyperlinks>
    <hyperlink ref="D41" r:id="rId1" display="https://www.oregonmetro.gov/sites/default/files/2014/05/21/062010_regional_transportation_system_management_operations_plan_executive_summary.pdf"/>
  </hyperlinks>
  <printOptions/>
  <pageMargins left="0.7" right="0.7" top="0.45" bottom="0.43" header="0.3" footer="0.3"/>
  <pageSetup fitToHeight="0" fitToWidth="1" horizontalDpi="600" verticalDpi="600" orientation="landscape" paperSize="17"/>
  <rowBreaks count="4" manualBreakCount="4">
    <brk id="13" max="6" man="1"/>
    <brk id="19" max="6" man="1"/>
    <brk id="29" max="6" man="1"/>
    <brk id="37" max="6" man="1"/>
  </rowBreaks>
  <legacyDrawing r:id="rId3"/>
</worksheet>
</file>

<file path=xl/worksheets/sheet25.xml><?xml version="1.0" encoding="utf-8"?>
<worksheet xmlns="http://schemas.openxmlformats.org/spreadsheetml/2006/main" xmlns:r="http://schemas.openxmlformats.org/officeDocument/2006/relationships">
  <sheetPr>
    <pageSetUpPr fitToPage="1"/>
  </sheetPr>
  <dimension ref="A1:P43"/>
  <sheetViews>
    <sheetView zoomScale="60" zoomScaleNormal="60" zoomScaleSheetLayoutView="100" zoomScalePageLayoutView="0" workbookViewId="0" topLeftCell="A1">
      <pane ySplit="6" topLeftCell="A7" activePane="bottomLeft" state="frozen"/>
      <selection pane="topLeft" activeCell="A1" sqref="A1"/>
      <selection pane="bottomLeft" activeCell="A2" sqref="A2"/>
    </sheetView>
  </sheetViews>
  <sheetFormatPr defaultColWidth="8.8515625" defaultRowHeight="15"/>
  <cols>
    <col min="1" max="1" width="4.28125" style="53" customWidth="1"/>
    <col min="2" max="2" width="4.28125" style="3" customWidth="1"/>
    <col min="3" max="3" width="3.421875" style="0" bestFit="1" customWidth="1"/>
    <col min="4" max="4" width="53.7109375" style="0" customWidth="1"/>
    <col min="5" max="5" width="59.421875" style="0" customWidth="1"/>
    <col min="6" max="6" width="13.421875" style="0" customWidth="1"/>
    <col min="7" max="11" width="8.8515625" style="0" customWidth="1"/>
    <col min="12" max="16" width="15.7109375" style="0" customWidth="1"/>
  </cols>
  <sheetData>
    <row r="1" spans="1:6" ht="19.5" customHeight="1">
      <c r="A1" s="28" t="s">
        <v>799</v>
      </c>
      <c r="B1" s="12"/>
      <c r="C1" s="8"/>
      <c r="D1" s="8"/>
      <c r="E1" s="31" t="s">
        <v>56</v>
      </c>
      <c r="F1" s="50">
        <v>3</v>
      </c>
    </row>
    <row r="2" spans="1:6" ht="19.5" customHeight="1">
      <c r="A2" s="29" t="s">
        <v>74</v>
      </c>
      <c r="B2" s="9"/>
      <c r="C2" s="7"/>
      <c r="D2" s="7"/>
      <c r="E2" s="30" t="s">
        <v>55</v>
      </c>
      <c r="F2" s="51">
        <v>2</v>
      </c>
    </row>
    <row r="3" spans="1:6" ht="19.5" customHeight="1">
      <c r="A3" s="52"/>
      <c r="B3" s="9"/>
      <c r="C3" s="7"/>
      <c r="D3" s="7"/>
      <c r="E3" s="30" t="s">
        <v>53</v>
      </c>
      <c r="F3" s="51">
        <v>1</v>
      </c>
    </row>
    <row r="4" spans="1:6" ht="19.5" customHeight="1">
      <c r="A4" s="52"/>
      <c r="B4" s="10"/>
      <c r="C4" s="10"/>
      <c r="D4" s="10"/>
      <c r="E4" s="30" t="s">
        <v>54</v>
      </c>
      <c r="F4" s="51">
        <v>0</v>
      </c>
    </row>
    <row r="5" spans="1:6" ht="19.5" customHeight="1">
      <c r="A5" s="52"/>
      <c r="B5" s="10"/>
      <c r="C5" s="10"/>
      <c r="D5" s="10"/>
      <c r="E5" s="30" t="s">
        <v>6</v>
      </c>
      <c r="F5" s="49">
        <v>-1</v>
      </c>
    </row>
    <row r="6" spans="1:16" ht="30" customHeight="1" thickBot="1">
      <c r="A6" s="52"/>
      <c r="B6" s="9"/>
      <c r="C6" s="136" t="s">
        <v>7</v>
      </c>
      <c r="D6" s="136"/>
      <c r="E6" s="45" t="s">
        <v>33</v>
      </c>
      <c r="F6" s="46" t="s">
        <v>345</v>
      </c>
      <c r="G6" s="46" t="s">
        <v>344</v>
      </c>
      <c r="H6" s="46" t="s">
        <v>451</v>
      </c>
      <c r="I6" s="46" t="s">
        <v>462</v>
      </c>
      <c r="J6" s="46" t="s">
        <v>590</v>
      </c>
      <c r="K6" s="46" t="s">
        <v>787</v>
      </c>
      <c r="L6" s="45" t="s">
        <v>394</v>
      </c>
      <c r="M6" s="68" t="s">
        <v>344</v>
      </c>
      <c r="N6" s="68" t="s">
        <v>451</v>
      </c>
      <c r="O6" s="68" t="s">
        <v>462</v>
      </c>
      <c r="P6" s="68" t="s">
        <v>591</v>
      </c>
    </row>
    <row r="7" spans="1:16" ht="38.25" customHeight="1">
      <c r="A7" s="152" t="s">
        <v>1</v>
      </c>
      <c r="B7" s="137" t="s">
        <v>788</v>
      </c>
      <c r="C7" s="37">
        <v>29</v>
      </c>
      <c r="D7" s="47" t="s">
        <v>8</v>
      </c>
      <c r="E7" s="142" t="s">
        <v>43</v>
      </c>
      <c r="F7" s="120">
        <v>3</v>
      </c>
      <c r="G7" s="120">
        <v>3</v>
      </c>
      <c r="H7" s="120">
        <v>2</v>
      </c>
      <c r="I7" s="120">
        <v>3</v>
      </c>
      <c r="J7" s="120">
        <v>3</v>
      </c>
      <c r="K7" s="120">
        <f>AVERAGE(F7:J11)</f>
        <v>2.8</v>
      </c>
      <c r="L7" s="142" t="s">
        <v>86</v>
      </c>
      <c r="M7" s="142" t="s">
        <v>432</v>
      </c>
      <c r="N7" s="142"/>
      <c r="O7" s="142"/>
      <c r="P7" s="142" t="s">
        <v>769</v>
      </c>
    </row>
    <row r="8" spans="1:16" ht="72.75" customHeight="1">
      <c r="A8" s="146"/>
      <c r="B8" s="138"/>
      <c r="C8" s="13">
        <v>30</v>
      </c>
      <c r="D8" s="14" t="s">
        <v>9</v>
      </c>
      <c r="E8" s="143"/>
      <c r="F8" s="121"/>
      <c r="G8" s="121"/>
      <c r="H8" s="121"/>
      <c r="I8" s="121"/>
      <c r="J8" s="121"/>
      <c r="K8" s="121"/>
      <c r="L8" s="143"/>
      <c r="M8" s="143"/>
      <c r="N8" s="143"/>
      <c r="O8" s="143"/>
      <c r="P8" s="143"/>
    </row>
    <row r="9" spans="1:16" ht="63.75" customHeight="1">
      <c r="A9" s="146"/>
      <c r="B9" s="138"/>
      <c r="C9" s="13">
        <v>32</v>
      </c>
      <c r="D9" s="14" t="s">
        <v>10</v>
      </c>
      <c r="E9" s="143"/>
      <c r="F9" s="121"/>
      <c r="G9" s="121"/>
      <c r="H9" s="121"/>
      <c r="I9" s="121"/>
      <c r="J9" s="121"/>
      <c r="K9" s="121"/>
      <c r="L9" s="143"/>
      <c r="M9" s="143"/>
      <c r="N9" s="143"/>
      <c r="O9" s="143"/>
      <c r="P9" s="143"/>
    </row>
    <row r="10" spans="1:16" ht="42" customHeight="1">
      <c r="A10" s="146"/>
      <c r="B10" s="138"/>
      <c r="C10" s="13">
        <v>39</v>
      </c>
      <c r="D10" s="14" t="s">
        <v>16</v>
      </c>
      <c r="E10" s="143"/>
      <c r="F10" s="121"/>
      <c r="G10" s="121"/>
      <c r="H10" s="121"/>
      <c r="I10" s="121"/>
      <c r="J10" s="121"/>
      <c r="K10" s="121"/>
      <c r="L10" s="143"/>
      <c r="M10" s="143"/>
      <c r="N10" s="143"/>
      <c r="O10" s="143"/>
      <c r="P10" s="143"/>
    </row>
    <row r="11" spans="1:16" ht="65.25" customHeight="1">
      <c r="A11" s="146"/>
      <c r="B11" s="139"/>
      <c r="C11" s="13">
        <v>40</v>
      </c>
      <c r="D11" s="14" t="s">
        <v>17</v>
      </c>
      <c r="E11" s="143"/>
      <c r="F11" s="121"/>
      <c r="G11" s="121"/>
      <c r="H11" s="121"/>
      <c r="I11" s="121"/>
      <c r="J11" s="121"/>
      <c r="K11" s="121"/>
      <c r="L11" s="143"/>
      <c r="M11" s="143"/>
      <c r="N11" s="143"/>
      <c r="O11" s="143"/>
      <c r="P11" s="143"/>
    </row>
    <row r="12" spans="1:16" ht="54.75" customHeight="1">
      <c r="A12" s="146"/>
      <c r="B12" s="140" t="s">
        <v>789</v>
      </c>
      <c r="C12" s="13">
        <v>38</v>
      </c>
      <c r="D12" s="15" t="s">
        <v>15</v>
      </c>
      <c r="E12" s="101" t="s">
        <v>44</v>
      </c>
      <c r="F12" s="168">
        <v>3</v>
      </c>
      <c r="G12" s="168">
        <v>3</v>
      </c>
      <c r="H12" s="168">
        <v>2</v>
      </c>
      <c r="I12" s="168">
        <v>2</v>
      </c>
      <c r="J12" s="168">
        <v>3</v>
      </c>
      <c r="K12" s="103">
        <f>AVERAGE(F12:J13)</f>
        <v>2.6</v>
      </c>
      <c r="L12" s="101" t="s">
        <v>89</v>
      </c>
      <c r="M12" s="101" t="s">
        <v>433</v>
      </c>
      <c r="N12" s="101"/>
      <c r="O12" s="101"/>
      <c r="P12" s="101" t="s">
        <v>770</v>
      </c>
    </row>
    <row r="13" spans="1:16" ht="73.5" customHeight="1" thickBot="1">
      <c r="A13" s="147"/>
      <c r="B13" s="141"/>
      <c r="C13" s="32">
        <v>40</v>
      </c>
      <c r="D13" s="48" t="s">
        <v>17</v>
      </c>
      <c r="E13" s="102"/>
      <c r="F13" s="169"/>
      <c r="G13" s="169"/>
      <c r="H13" s="169"/>
      <c r="I13" s="169"/>
      <c r="J13" s="169"/>
      <c r="K13" s="104"/>
      <c r="L13" s="102"/>
      <c r="M13" s="102"/>
      <c r="N13" s="102"/>
      <c r="O13" s="102"/>
      <c r="P13" s="102"/>
    </row>
    <row r="14" spans="1:16" ht="48" customHeight="1">
      <c r="A14" s="152" t="s">
        <v>0</v>
      </c>
      <c r="B14" s="137" t="s">
        <v>788</v>
      </c>
      <c r="C14" s="37">
        <v>33</v>
      </c>
      <c r="D14" s="43" t="s">
        <v>11</v>
      </c>
      <c r="E14" s="144" t="s">
        <v>50</v>
      </c>
      <c r="F14" s="166">
        <v>1</v>
      </c>
      <c r="G14" s="166">
        <v>2</v>
      </c>
      <c r="H14" s="166">
        <v>1</v>
      </c>
      <c r="I14" s="166">
        <v>3</v>
      </c>
      <c r="J14" s="166">
        <v>1</v>
      </c>
      <c r="K14" s="107">
        <f>AVERAGE(F14:J16)</f>
        <v>1.6</v>
      </c>
      <c r="L14" s="144" t="s">
        <v>87</v>
      </c>
      <c r="M14" s="144" t="s">
        <v>434</v>
      </c>
      <c r="N14" s="144"/>
      <c r="O14" s="144"/>
      <c r="P14" s="144" t="s">
        <v>771</v>
      </c>
    </row>
    <row r="15" spans="1:16" ht="45.75" customHeight="1">
      <c r="A15" s="146"/>
      <c r="B15" s="138"/>
      <c r="C15" s="13">
        <v>34</v>
      </c>
      <c r="D15" s="16" t="s">
        <v>35</v>
      </c>
      <c r="E15" s="145"/>
      <c r="F15" s="167"/>
      <c r="G15" s="167"/>
      <c r="H15" s="167"/>
      <c r="I15" s="167"/>
      <c r="J15" s="167"/>
      <c r="K15" s="108"/>
      <c r="L15" s="145"/>
      <c r="M15" s="145"/>
      <c r="N15" s="145"/>
      <c r="O15" s="145"/>
      <c r="P15" s="145"/>
    </row>
    <row r="16" spans="1:16" ht="59.25" customHeight="1">
      <c r="A16" s="146"/>
      <c r="B16" s="139"/>
      <c r="C16" s="13">
        <v>35</v>
      </c>
      <c r="D16" s="16" t="s">
        <v>12</v>
      </c>
      <c r="E16" s="145"/>
      <c r="F16" s="167"/>
      <c r="G16" s="167"/>
      <c r="H16" s="167"/>
      <c r="I16" s="167"/>
      <c r="J16" s="167"/>
      <c r="K16" s="109"/>
      <c r="L16" s="145"/>
      <c r="M16" s="145"/>
      <c r="N16" s="145"/>
      <c r="O16" s="145"/>
      <c r="P16" s="145"/>
    </row>
    <row r="17" spans="1:16" ht="43.5" customHeight="1">
      <c r="A17" s="146"/>
      <c r="B17" s="140" t="s">
        <v>789</v>
      </c>
      <c r="C17" s="13">
        <v>34</v>
      </c>
      <c r="D17" s="17" t="s">
        <v>35</v>
      </c>
      <c r="E17" s="172" t="s">
        <v>51</v>
      </c>
      <c r="F17" s="164">
        <v>2</v>
      </c>
      <c r="G17" s="164">
        <v>3</v>
      </c>
      <c r="H17" s="164">
        <v>1</v>
      </c>
      <c r="I17" s="164">
        <v>3</v>
      </c>
      <c r="J17" s="164">
        <v>2</v>
      </c>
      <c r="K17" s="88">
        <f>AVERAGE(F17:J19)</f>
        <v>2.2</v>
      </c>
      <c r="L17" s="172" t="s">
        <v>88</v>
      </c>
      <c r="M17" s="172" t="s">
        <v>435</v>
      </c>
      <c r="N17" s="172"/>
      <c r="O17" s="172"/>
      <c r="P17" s="172" t="s">
        <v>772</v>
      </c>
    </row>
    <row r="18" spans="1:16" ht="57.75" customHeight="1">
      <c r="A18" s="146"/>
      <c r="B18" s="138"/>
      <c r="C18" s="13">
        <v>36</v>
      </c>
      <c r="D18" s="17" t="s">
        <v>13</v>
      </c>
      <c r="E18" s="172"/>
      <c r="F18" s="164"/>
      <c r="G18" s="164"/>
      <c r="H18" s="164"/>
      <c r="I18" s="164"/>
      <c r="J18" s="164"/>
      <c r="K18" s="89"/>
      <c r="L18" s="172"/>
      <c r="M18" s="172"/>
      <c r="N18" s="172"/>
      <c r="O18" s="172"/>
      <c r="P18" s="172"/>
    </row>
    <row r="19" spans="1:16" ht="48.75" customHeight="1" thickBot="1">
      <c r="A19" s="147"/>
      <c r="B19" s="141"/>
      <c r="C19" s="32">
        <v>52</v>
      </c>
      <c r="D19" s="44" t="s">
        <v>28</v>
      </c>
      <c r="E19" s="173"/>
      <c r="F19" s="165"/>
      <c r="G19" s="165"/>
      <c r="H19" s="165"/>
      <c r="I19" s="165"/>
      <c r="J19" s="165"/>
      <c r="K19" s="90"/>
      <c r="L19" s="173"/>
      <c r="M19" s="173"/>
      <c r="N19" s="173"/>
      <c r="O19" s="173"/>
      <c r="P19" s="173"/>
    </row>
    <row r="20" spans="1:16" ht="60" customHeight="1">
      <c r="A20" s="152" t="s">
        <v>2</v>
      </c>
      <c r="B20" s="137" t="s">
        <v>788</v>
      </c>
      <c r="C20" s="37">
        <v>32</v>
      </c>
      <c r="D20" s="40" t="s">
        <v>10</v>
      </c>
      <c r="E20" s="174" t="s">
        <v>47</v>
      </c>
      <c r="F20" s="162">
        <v>1</v>
      </c>
      <c r="G20" s="162">
        <v>2</v>
      </c>
      <c r="H20" s="162">
        <v>2</v>
      </c>
      <c r="I20" s="162">
        <v>3</v>
      </c>
      <c r="J20" s="162">
        <v>2</v>
      </c>
      <c r="K20" s="93">
        <f>AVERAGE(F20:J23)</f>
        <v>2</v>
      </c>
      <c r="L20" s="174" t="s">
        <v>92</v>
      </c>
      <c r="M20" s="174" t="s">
        <v>436</v>
      </c>
      <c r="N20" s="174"/>
      <c r="O20" s="174"/>
      <c r="P20" s="174" t="s">
        <v>773</v>
      </c>
    </row>
    <row r="21" spans="1:16" ht="31.5">
      <c r="A21" s="146"/>
      <c r="B21" s="138"/>
      <c r="C21" s="13">
        <v>41</v>
      </c>
      <c r="D21" s="18" t="s">
        <v>18</v>
      </c>
      <c r="E21" s="175"/>
      <c r="F21" s="163"/>
      <c r="G21" s="163"/>
      <c r="H21" s="163"/>
      <c r="I21" s="163"/>
      <c r="J21" s="163"/>
      <c r="K21" s="94"/>
      <c r="L21" s="175"/>
      <c r="M21" s="175"/>
      <c r="N21" s="175"/>
      <c r="O21" s="175"/>
      <c r="P21" s="175"/>
    </row>
    <row r="22" spans="1:16" ht="31.5">
      <c r="A22" s="146"/>
      <c r="B22" s="138"/>
      <c r="C22" s="13">
        <v>47</v>
      </c>
      <c r="D22" s="18" t="s">
        <v>24</v>
      </c>
      <c r="E22" s="175"/>
      <c r="F22" s="163"/>
      <c r="G22" s="163"/>
      <c r="H22" s="163"/>
      <c r="I22" s="163"/>
      <c r="J22" s="163"/>
      <c r="K22" s="94"/>
      <c r="L22" s="175"/>
      <c r="M22" s="175"/>
      <c r="N22" s="175"/>
      <c r="O22" s="175"/>
      <c r="P22" s="175"/>
    </row>
    <row r="23" spans="1:16" ht="31.5">
      <c r="A23" s="146"/>
      <c r="B23" s="139"/>
      <c r="C23" s="13">
        <v>48</v>
      </c>
      <c r="D23" s="18" t="s">
        <v>25</v>
      </c>
      <c r="E23" s="175"/>
      <c r="F23" s="163"/>
      <c r="G23" s="163"/>
      <c r="H23" s="163"/>
      <c r="I23" s="163"/>
      <c r="J23" s="163"/>
      <c r="K23" s="95"/>
      <c r="L23" s="175"/>
      <c r="M23" s="175"/>
      <c r="N23" s="175"/>
      <c r="O23" s="175"/>
      <c r="P23" s="175"/>
    </row>
    <row r="24" spans="1:16" ht="55.5" customHeight="1">
      <c r="A24" s="146"/>
      <c r="B24" s="138" t="s">
        <v>789</v>
      </c>
      <c r="C24" s="13">
        <v>42</v>
      </c>
      <c r="D24" s="19" t="s">
        <v>19</v>
      </c>
      <c r="E24" s="176" t="s">
        <v>48</v>
      </c>
      <c r="F24" s="156">
        <v>1</v>
      </c>
      <c r="G24" s="156">
        <v>2</v>
      </c>
      <c r="H24" s="156">
        <v>2</v>
      </c>
      <c r="I24" s="156">
        <v>2</v>
      </c>
      <c r="J24" s="156">
        <v>1</v>
      </c>
      <c r="K24" s="98">
        <f>AVERAGE(F24:J29)</f>
        <v>1.6</v>
      </c>
      <c r="L24" s="176" t="s">
        <v>93</v>
      </c>
      <c r="M24" s="176" t="s">
        <v>437</v>
      </c>
      <c r="N24" s="176"/>
      <c r="O24" s="176"/>
      <c r="P24" s="176" t="s">
        <v>774</v>
      </c>
    </row>
    <row r="25" spans="1:16" ht="39.75" customHeight="1">
      <c r="A25" s="146"/>
      <c r="B25" s="138"/>
      <c r="C25" s="13">
        <v>43</v>
      </c>
      <c r="D25" s="19" t="s">
        <v>20</v>
      </c>
      <c r="E25" s="176"/>
      <c r="F25" s="156"/>
      <c r="G25" s="156"/>
      <c r="H25" s="156"/>
      <c r="I25" s="156"/>
      <c r="J25" s="156"/>
      <c r="K25" s="99"/>
      <c r="L25" s="176"/>
      <c r="M25" s="176"/>
      <c r="N25" s="176"/>
      <c r="O25" s="176"/>
      <c r="P25" s="176"/>
    </row>
    <row r="26" spans="1:16" ht="42.75" customHeight="1">
      <c r="A26" s="146"/>
      <c r="B26" s="138"/>
      <c r="C26" s="13">
        <v>44</v>
      </c>
      <c r="D26" s="19" t="s">
        <v>21</v>
      </c>
      <c r="E26" s="176"/>
      <c r="F26" s="156"/>
      <c r="G26" s="156"/>
      <c r="H26" s="156"/>
      <c r="I26" s="156"/>
      <c r="J26" s="156"/>
      <c r="K26" s="99"/>
      <c r="L26" s="176"/>
      <c r="M26" s="176"/>
      <c r="N26" s="176"/>
      <c r="O26" s="176"/>
      <c r="P26" s="176"/>
    </row>
    <row r="27" spans="1:16" ht="39.75" customHeight="1">
      <c r="A27" s="146"/>
      <c r="B27" s="138"/>
      <c r="C27" s="13">
        <v>45</v>
      </c>
      <c r="D27" s="19" t="s">
        <v>22</v>
      </c>
      <c r="E27" s="176"/>
      <c r="F27" s="156"/>
      <c r="G27" s="156"/>
      <c r="H27" s="156"/>
      <c r="I27" s="156"/>
      <c r="J27" s="156"/>
      <c r="K27" s="99"/>
      <c r="L27" s="176"/>
      <c r="M27" s="176"/>
      <c r="N27" s="176"/>
      <c r="O27" s="176"/>
      <c r="P27" s="176"/>
    </row>
    <row r="28" spans="1:16" ht="15.75">
      <c r="A28" s="146"/>
      <c r="B28" s="138"/>
      <c r="C28" s="13">
        <v>46</v>
      </c>
      <c r="D28" s="19" t="s">
        <v>23</v>
      </c>
      <c r="E28" s="176"/>
      <c r="F28" s="156"/>
      <c r="G28" s="156"/>
      <c r="H28" s="156"/>
      <c r="I28" s="156"/>
      <c r="J28" s="156"/>
      <c r="K28" s="99"/>
      <c r="L28" s="176"/>
      <c r="M28" s="176"/>
      <c r="N28" s="176"/>
      <c r="O28" s="176"/>
      <c r="P28" s="176"/>
    </row>
    <row r="29" spans="1:16" ht="39.75" customHeight="1" thickBot="1">
      <c r="A29" s="147"/>
      <c r="B29" s="141"/>
      <c r="C29" s="32">
        <v>53</v>
      </c>
      <c r="D29" s="41" t="s">
        <v>29</v>
      </c>
      <c r="E29" s="177"/>
      <c r="F29" s="157"/>
      <c r="G29" s="157"/>
      <c r="H29" s="157"/>
      <c r="I29" s="157"/>
      <c r="J29" s="157"/>
      <c r="K29" s="100"/>
      <c r="L29" s="177"/>
      <c r="M29" s="177"/>
      <c r="N29" s="177"/>
      <c r="O29" s="177"/>
      <c r="P29" s="177"/>
    </row>
    <row r="30" spans="1:16" ht="45" customHeight="1">
      <c r="A30" s="152" t="s">
        <v>3</v>
      </c>
      <c r="B30" s="137" t="s">
        <v>788</v>
      </c>
      <c r="C30" s="37">
        <v>41</v>
      </c>
      <c r="D30" s="38" t="s">
        <v>18</v>
      </c>
      <c r="E30" s="148" t="s">
        <v>46</v>
      </c>
      <c r="F30" s="158">
        <v>2</v>
      </c>
      <c r="G30" s="158">
        <v>2</v>
      </c>
      <c r="H30" s="158">
        <v>1</v>
      </c>
      <c r="I30" s="158">
        <v>2</v>
      </c>
      <c r="J30" s="158">
        <v>1</v>
      </c>
      <c r="K30" s="122">
        <f>AVERAGE(F30:J33)</f>
        <v>1.6</v>
      </c>
      <c r="L30" s="148" t="s">
        <v>94</v>
      </c>
      <c r="M30" s="148" t="s">
        <v>438</v>
      </c>
      <c r="N30" s="148"/>
      <c r="O30" s="148" t="s">
        <v>578</v>
      </c>
      <c r="P30" s="148" t="s">
        <v>775</v>
      </c>
    </row>
    <row r="31" spans="1:16" ht="50.25" customHeight="1">
      <c r="A31" s="146"/>
      <c r="B31" s="138"/>
      <c r="C31" s="13">
        <v>42</v>
      </c>
      <c r="D31" s="20" t="s">
        <v>19</v>
      </c>
      <c r="E31" s="149"/>
      <c r="F31" s="159"/>
      <c r="G31" s="159"/>
      <c r="H31" s="159"/>
      <c r="I31" s="159"/>
      <c r="J31" s="159"/>
      <c r="K31" s="123"/>
      <c r="L31" s="149"/>
      <c r="M31" s="149"/>
      <c r="N31" s="149"/>
      <c r="O31" s="149"/>
      <c r="P31" s="149"/>
    </row>
    <row r="32" spans="1:16" ht="41.25" customHeight="1">
      <c r="A32" s="146"/>
      <c r="B32" s="138"/>
      <c r="C32" s="13">
        <v>43</v>
      </c>
      <c r="D32" s="20" t="s">
        <v>20</v>
      </c>
      <c r="E32" s="149"/>
      <c r="F32" s="159"/>
      <c r="G32" s="159"/>
      <c r="H32" s="159"/>
      <c r="I32" s="159"/>
      <c r="J32" s="159"/>
      <c r="K32" s="123"/>
      <c r="L32" s="149"/>
      <c r="M32" s="149"/>
      <c r="N32" s="149"/>
      <c r="O32" s="149"/>
      <c r="P32" s="149"/>
    </row>
    <row r="33" spans="1:16" ht="41.25" customHeight="1">
      <c r="A33" s="146"/>
      <c r="B33" s="139"/>
      <c r="C33" s="13">
        <v>44</v>
      </c>
      <c r="D33" s="20" t="s">
        <v>21</v>
      </c>
      <c r="E33" s="149"/>
      <c r="F33" s="159"/>
      <c r="G33" s="159"/>
      <c r="H33" s="159"/>
      <c r="I33" s="159"/>
      <c r="J33" s="159"/>
      <c r="K33" s="124"/>
      <c r="L33" s="149"/>
      <c r="M33" s="149"/>
      <c r="N33" s="149"/>
      <c r="O33" s="149"/>
      <c r="P33" s="149"/>
    </row>
    <row r="34" spans="1:16" ht="40.5" customHeight="1">
      <c r="A34" s="146"/>
      <c r="B34" s="138" t="s">
        <v>789</v>
      </c>
      <c r="C34" s="13">
        <v>45</v>
      </c>
      <c r="D34" s="21" t="s">
        <v>22</v>
      </c>
      <c r="E34" s="150" t="s">
        <v>45</v>
      </c>
      <c r="F34" s="160">
        <v>2</v>
      </c>
      <c r="G34" s="160">
        <v>1</v>
      </c>
      <c r="H34" s="160">
        <v>1</v>
      </c>
      <c r="I34" s="160">
        <v>1</v>
      </c>
      <c r="J34" s="160">
        <v>1</v>
      </c>
      <c r="K34" s="127">
        <f>AVERAGE(F34:J37)</f>
        <v>1.2</v>
      </c>
      <c r="L34" s="150" t="s">
        <v>95</v>
      </c>
      <c r="M34" s="150" t="s">
        <v>439</v>
      </c>
      <c r="N34" s="150"/>
      <c r="O34" s="150"/>
      <c r="P34" s="150" t="s">
        <v>776</v>
      </c>
    </row>
    <row r="35" spans="1:16" ht="31.5" customHeight="1">
      <c r="A35" s="146"/>
      <c r="B35" s="138"/>
      <c r="C35" s="13">
        <v>46</v>
      </c>
      <c r="D35" s="21" t="s">
        <v>23</v>
      </c>
      <c r="E35" s="150"/>
      <c r="F35" s="160"/>
      <c r="G35" s="160"/>
      <c r="H35" s="160"/>
      <c r="I35" s="160"/>
      <c r="J35" s="160"/>
      <c r="K35" s="128"/>
      <c r="L35" s="150"/>
      <c r="M35" s="150"/>
      <c r="N35" s="150"/>
      <c r="O35" s="150"/>
      <c r="P35" s="150"/>
    </row>
    <row r="36" spans="1:16" ht="50.25" customHeight="1">
      <c r="A36" s="146"/>
      <c r="B36" s="138"/>
      <c r="C36" s="13">
        <v>49</v>
      </c>
      <c r="D36" s="21" t="s">
        <v>26</v>
      </c>
      <c r="E36" s="150"/>
      <c r="F36" s="160"/>
      <c r="G36" s="160"/>
      <c r="H36" s="160"/>
      <c r="I36" s="160"/>
      <c r="J36" s="160"/>
      <c r="K36" s="128"/>
      <c r="L36" s="150"/>
      <c r="M36" s="150"/>
      <c r="N36" s="150"/>
      <c r="O36" s="150"/>
      <c r="P36" s="150"/>
    </row>
    <row r="37" spans="1:16" ht="64.5" customHeight="1" thickBot="1">
      <c r="A37" s="147"/>
      <c r="B37" s="141"/>
      <c r="C37" s="32">
        <v>51</v>
      </c>
      <c r="D37" s="39" t="s">
        <v>27</v>
      </c>
      <c r="E37" s="151"/>
      <c r="F37" s="161"/>
      <c r="G37" s="161"/>
      <c r="H37" s="161"/>
      <c r="I37" s="161"/>
      <c r="J37" s="161"/>
      <c r="K37" s="129"/>
      <c r="L37" s="151"/>
      <c r="M37" s="151"/>
      <c r="N37" s="151"/>
      <c r="O37" s="151"/>
      <c r="P37" s="151"/>
    </row>
    <row r="38" spans="1:16" ht="84.75" customHeight="1">
      <c r="A38" s="146" t="s">
        <v>37</v>
      </c>
      <c r="B38" s="9"/>
      <c r="C38" s="35">
        <v>52</v>
      </c>
      <c r="D38" s="36" t="s">
        <v>28</v>
      </c>
      <c r="E38" s="36" t="s">
        <v>36</v>
      </c>
      <c r="F38" s="153" t="s">
        <v>90</v>
      </c>
      <c r="G38" s="153" t="s">
        <v>441</v>
      </c>
      <c r="H38" s="153" t="s">
        <v>64</v>
      </c>
      <c r="I38" s="153" t="s">
        <v>64</v>
      </c>
      <c r="J38" s="153" t="s">
        <v>777</v>
      </c>
      <c r="L38" s="178" t="s">
        <v>91</v>
      </c>
      <c r="M38" s="178" t="s">
        <v>440</v>
      </c>
      <c r="N38" s="178" t="s">
        <v>49</v>
      </c>
      <c r="O38" s="178" t="s">
        <v>49</v>
      </c>
      <c r="P38" s="178" t="s">
        <v>49</v>
      </c>
    </row>
    <row r="39" spans="1:16" ht="132" customHeight="1">
      <c r="A39" s="146"/>
      <c r="B39" s="6"/>
      <c r="C39" s="13">
        <v>54</v>
      </c>
      <c r="D39" s="22" t="s">
        <v>30</v>
      </c>
      <c r="E39" s="22" t="s">
        <v>52</v>
      </c>
      <c r="F39" s="154"/>
      <c r="G39" s="154"/>
      <c r="H39" s="154"/>
      <c r="I39" s="154"/>
      <c r="J39" s="154"/>
      <c r="L39" s="179"/>
      <c r="M39" s="179"/>
      <c r="N39" s="179"/>
      <c r="O39" s="179"/>
      <c r="P39" s="179"/>
    </row>
    <row r="40" spans="1:16" ht="75.75" customHeight="1">
      <c r="A40" s="146"/>
      <c r="B40" s="6"/>
      <c r="C40" s="13">
        <v>55</v>
      </c>
      <c r="D40" s="22" t="s">
        <v>31</v>
      </c>
      <c r="E40" s="22" t="s">
        <v>34</v>
      </c>
      <c r="F40" s="154"/>
      <c r="G40" s="154"/>
      <c r="H40" s="154"/>
      <c r="I40" s="154"/>
      <c r="J40" s="154"/>
      <c r="L40" s="179"/>
      <c r="M40" s="179"/>
      <c r="N40" s="179"/>
      <c r="O40" s="179"/>
      <c r="P40" s="179"/>
    </row>
    <row r="41" spans="1:16" s="7" customFormat="1" ht="118.5" customHeight="1">
      <c r="A41" s="146"/>
      <c r="B41" s="6"/>
      <c r="C41" s="13">
        <v>56</v>
      </c>
      <c r="D41" s="23" t="s">
        <v>39</v>
      </c>
      <c r="E41" s="22" t="s">
        <v>40</v>
      </c>
      <c r="F41" s="154"/>
      <c r="G41" s="154"/>
      <c r="H41" s="154"/>
      <c r="I41" s="154"/>
      <c r="J41" s="154"/>
      <c r="L41" s="179"/>
      <c r="M41" s="179"/>
      <c r="N41" s="179"/>
      <c r="O41" s="179"/>
      <c r="P41" s="179"/>
    </row>
    <row r="42" spans="1:16" ht="100.5" customHeight="1">
      <c r="A42" s="146"/>
      <c r="B42" s="9"/>
      <c r="C42" s="13">
        <v>57</v>
      </c>
      <c r="D42" s="22" t="s">
        <v>32</v>
      </c>
      <c r="E42" s="22" t="s">
        <v>41</v>
      </c>
      <c r="F42" s="154"/>
      <c r="G42" s="154"/>
      <c r="H42" s="154"/>
      <c r="I42" s="154"/>
      <c r="J42" s="154"/>
      <c r="L42" s="179"/>
      <c r="M42" s="179"/>
      <c r="N42" s="179"/>
      <c r="O42" s="179"/>
      <c r="P42" s="179"/>
    </row>
    <row r="43" spans="1:16" ht="73.5" customHeight="1" thickBot="1">
      <c r="A43" s="147"/>
      <c r="B43" s="11"/>
      <c r="C43" s="32">
        <v>37</v>
      </c>
      <c r="D43" s="33" t="s">
        <v>14</v>
      </c>
      <c r="E43" s="34" t="s">
        <v>38</v>
      </c>
      <c r="F43" s="155"/>
      <c r="G43" s="155"/>
      <c r="H43" s="155"/>
      <c r="I43" s="155"/>
      <c r="J43" s="155"/>
      <c r="L43" s="180"/>
      <c r="M43" s="180"/>
      <c r="N43" s="180"/>
      <c r="O43" s="180"/>
      <c r="P43" s="180"/>
    </row>
  </sheetData>
  <sheetProtection/>
  <mergeCells count="120">
    <mergeCell ref="A38:A43"/>
    <mergeCell ref="L38:L43"/>
    <mergeCell ref="F38:F43"/>
    <mergeCell ref="A30:A37"/>
    <mergeCell ref="B30:B33"/>
    <mergeCell ref="E30:E33"/>
    <mergeCell ref="L30:L33"/>
    <mergeCell ref="F30:F33"/>
    <mergeCell ref="B34:B37"/>
    <mergeCell ref="E34:E37"/>
    <mergeCell ref="L34:L37"/>
    <mergeCell ref="F34:F37"/>
    <mergeCell ref="G30:G33"/>
    <mergeCell ref="G38:G43"/>
    <mergeCell ref="A20:A29"/>
    <mergeCell ref="B20:B23"/>
    <mergeCell ref="E20:E23"/>
    <mergeCell ref="L20:L23"/>
    <mergeCell ref="F20:F23"/>
    <mergeCell ref="B24:B29"/>
    <mergeCell ref="E24:E29"/>
    <mergeCell ref="L24:L29"/>
    <mergeCell ref="F24:F29"/>
    <mergeCell ref="A14:A19"/>
    <mergeCell ref="B14:B16"/>
    <mergeCell ref="E14:E16"/>
    <mergeCell ref="L14:L16"/>
    <mergeCell ref="F14:F16"/>
    <mergeCell ref="B17:B19"/>
    <mergeCell ref="E17:E19"/>
    <mergeCell ref="L17:L19"/>
    <mergeCell ref="F17:F19"/>
    <mergeCell ref="F7:F11"/>
    <mergeCell ref="B12:B13"/>
    <mergeCell ref="E12:E13"/>
    <mergeCell ref="L12:L13"/>
    <mergeCell ref="F12:F13"/>
    <mergeCell ref="C6:D6"/>
    <mergeCell ref="A7:A13"/>
    <mergeCell ref="B7:B11"/>
    <mergeCell ref="E7:E11"/>
    <mergeCell ref="L7:L11"/>
    <mergeCell ref="G7:G11"/>
    <mergeCell ref="N12:N13"/>
    <mergeCell ref="H12:H13"/>
    <mergeCell ref="N14:N16"/>
    <mergeCell ref="H14:H16"/>
    <mergeCell ref="M7:M11"/>
    <mergeCell ref="I7:I11"/>
    <mergeCell ref="M34:M37"/>
    <mergeCell ref="G34:G37"/>
    <mergeCell ref="M12:M13"/>
    <mergeCell ref="G12:G13"/>
    <mergeCell ref="M14:M16"/>
    <mergeCell ref="G14:G16"/>
    <mergeCell ref="H30:H33"/>
    <mergeCell ref="N34:N37"/>
    <mergeCell ref="H34:H37"/>
    <mergeCell ref="I30:I33"/>
    <mergeCell ref="M17:M19"/>
    <mergeCell ref="G17:G19"/>
    <mergeCell ref="M20:M23"/>
    <mergeCell ref="G20:G23"/>
    <mergeCell ref="M24:M29"/>
    <mergeCell ref="G24:G29"/>
    <mergeCell ref="M30:M33"/>
    <mergeCell ref="H7:H11"/>
    <mergeCell ref="O34:O37"/>
    <mergeCell ref="I34:I37"/>
    <mergeCell ref="N17:N19"/>
    <mergeCell ref="H17:H19"/>
    <mergeCell ref="N20:N23"/>
    <mergeCell ref="H20:H23"/>
    <mergeCell ref="N24:N29"/>
    <mergeCell ref="H24:H29"/>
    <mergeCell ref="I38:I43"/>
    <mergeCell ref="O17:O19"/>
    <mergeCell ref="I17:I19"/>
    <mergeCell ref="O20:O23"/>
    <mergeCell ref="I20:I23"/>
    <mergeCell ref="O24:O29"/>
    <mergeCell ref="I24:I29"/>
    <mergeCell ref="N38:N43"/>
    <mergeCell ref="K34:K37"/>
    <mergeCell ref="O30:O33"/>
    <mergeCell ref="O38:O43"/>
    <mergeCell ref="H38:H43"/>
    <mergeCell ref="O12:O13"/>
    <mergeCell ref="I12:I13"/>
    <mergeCell ref="O14:O16"/>
    <mergeCell ref="I14:I16"/>
    <mergeCell ref="N30:N33"/>
    <mergeCell ref="M38:M43"/>
    <mergeCell ref="P7:P11"/>
    <mergeCell ref="J7:J11"/>
    <mergeCell ref="P12:P13"/>
    <mergeCell ref="J12:J13"/>
    <mergeCell ref="P14:P16"/>
    <mergeCell ref="J14:J16"/>
    <mergeCell ref="K7:K11"/>
    <mergeCell ref="K12:K13"/>
    <mergeCell ref="K14:K16"/>
    <mergeCell ref="O7:O11"/>
    <mergeCell ref="N7:N11"/>
    <mergeCell ref="P30:P33"/>
    <mergeCell ref="J30:J33"/>
    <mergeCell ref="P34:P37"/>
    <mergeCell ref="J34:J37"/>
    <mergeCell ref="P38:P43"/>
    <mergeCell ref="J38:J43"/>
    <mergeCell ref="K30:K33"/>
    <mergeCell ref="P17:P19"/>
    <mergeCell ref="J17:J19"/>
    <mergeCell ref="P20:P23"/>
    <mergeCell ref="J20:J23"/>
    <mergeCell ref="P24:P29"/>
    <mergeCell ref="J24:J29"/>
    <mergeCell ref="K17:K19"/>
    <mergeCell ref="K20:K23"/>
    <mergeCell ref="K24:K29"/>
  </mergeCells>
  <hyperlinks>
    <hyperlink ref="D41" r:id="rId1" display="https://www.oregonmetro.gov/sites/default/files/2014/05/21/062010_regional_transportation_system_management_operations_plan_executive_summary.pdf"/>
  </hyperlinks>
  <printOptions/>
  <pageMargins left="0.7" right="0.7" top="0.45" bottom="0.43" header="0.3" footer="0.3"/>
  <pageSetup fitToHeight="0" fitToWidth="1" horizontalDpi="600" verticalDpi="600" orientation="landscape" paperSize="17"/>
  <rowBreaks count="4" manualBreakCount="4">
    <brk id="13" max="6" man="1"/>
    <brk id="19" max="6" man="1"/>
    <brk id="29" max="6" man="1"/>
    <brk id="37" max="6" man="1"/>
  </rowBreaks>
</worksheet>
</file>

<file path=xl/worksheets/sheet26.xml><?xml version="1.0" encoding="utf-8"?>
<worksheet xmlns="http://schemas.openxmlformats.org/spreadsheetml/2006/main" xmlns:r="http://schemas.openxmlformats.org/officeDocument/2006/relationships">
  <sheetPr>
    <pageSetUpPr fitToPage="1"/>
  </sheetPr>
  <dimension ref="A1:P43"/>
  <sheetViews>
    <sheetView zoomScale="60" zoomScaleNormal="60" zoomScaleSheetLayoutView="100" zoomScalePageLayoutView="0" workbookViewId="0" topLeftCell="A1">
      <pane ySplit="6" topLeftCell="A7" activePane="bottomLeft" state="frozen"/>
      <selection pane="topLeft" activeCell="A1" sqref="A1"/>
      <selection pane="bottomLeft" activeCell="A2" sqref="A2"/>
    </sheetView>
  </sheetViews>
  <sheetFormatPr defaultColWidth="8.8515625" defaultRowHeight="15"/>
  <cols>
    <col min="1" max="1" width="4.28125" style="53" customWidth="1"/>
    <col min="2" max="2" width="4.28125" style="3" customWidth="1"/>
    <col min="3" max="3" width="3.421875" style="0" bestFit="1" customWidth="1"/>
    <col min="4" max="4" width="53.7109375" style="0" customWidth="1"/>
    <col min="5" max="5" width="59.421875" style="0" customWidth="1"/>
    <col min="6" max="6" width="11.140625" style="0" customWidth="1"/>
    <col min="7" max="11" width="8.8515625" style="0" customWidth="1"/>
    <col min="12" max="16" width="15.7109375" style="0" customWidth="1"/>
  </cols>
  <sheetData>
    <row r="1" spans="1:6" ht="19.5" customHeight="1">
      <c r="A1" s="28" t="s">
        <v>812</v>
      </c>
      <c r="B1" s="12"/>
      <c r="C1" s="8"/>
      <c r="D1" s="8"/>
      <c r="E1" s="31" t="s">
        <v>56</v>
      </c>
      <c r="F1" s="50">
        <v>3</v>
      </c>
    </row>
    <row r="2" spans="1:6" ht="19.5" customHeight="1">
      <c r="A2" s="29" t="s">
        <v>75</v>
      </c>
      <c r="B2" s="9"/>
      <c r="C2" s="7"/>
      <c r="D2" s="7"/>
      <c r="E2" s="30" t="s">
        <v>55</v>
      </c>
      <c r="F2" s="51">
        <v>2</v>
      </c>
    </row>
    <row r="3" spans="1:6" ht="19.5" customHeight="1">
      <c r="A3" s="52"/>
      <c r="B3" s="9"/>
      <c r="C3" s="7"/>
      <c r="D3" s="7"/>
      <c r="E3" s="30" t="s">
        <v>53</v>
      </c>
      <c r="F3" s="51">
        <v>1</v>
      </c>
    </row>
    <row r="4" spans="1:6" ht="19.5" customHeight="1">
      <c r="A4" s="52"/>
      <c r="B4" s="10"/>
      <c r="C4" s="10"/>
      <c r="D4" s="10"/>
      <c r="E4" s="30" t="s">
        <v>54</v>
      </c>
      <c r="F4" s="51">
        <v>0</v>
      </c>
    </row>
    <row r="5" spans="1:6" ht="19.5" customHeight="1">
      <c r="A5" s="52"/>
      <c r="B5" s="10"/>
      <c r="C5" s="10"/>
      <c r="D5" s="10"/>
      <c r="E5" s="30" t="s">
        <v>6</v>
      </c>
      <c r="F5" s="49">
        <v>-1</v>
      </c>
    </row>
    <row r="6" spans="1:16" ht="30" customHeight="1" thickBot="1">
      <c r="A6" s="52"/>
      <c r="B6" s="9"/>
      <c r="C6" s="136" t="s">
        <v>7</v>
      </c>
      <c r="D6" s="136"/>
      <c r="E6" s="45" t="s">
        <v>33</v>
      </c>
      <c r="F6" s="46" t="s">
        <v>345</v>
      </c>
      <c r="G6" s="46" t="s">
        <v>344</v>
      </c>
      <c r="H6" s="46" t="s">
        <v>451</v>
      </c>
      <c r="I6" s="46" t="s">
        <v>462</v>
      </c>
      <c r="J6" s="46" t="s">
        <v>590</v>
      </c>
      <c r="K6" s="46" t="s">
        <v>787</v>
      </c>
      <c r="L6" s="46" t="s">
        <v>394</v>
      </c>
      <c r="M6" s="46" t="s">
        <v>344</v>
      </c>
      <c r="N6" s="46" t="s">
        <v>451</v>
      </c>
      <c r="O6" s="46" t="s">
        <v>462</v>
      </c>
      <c r="P6" s="46" t="s">
        <v>590</v>
      </c>
    </row>
    <row r="7" spans="1:16" ht="38.25" customHeight="1">
      <c r="A7" s="152" t="s">
        <v>1</v>
      </c>
      <c r="B7" s="137" t="s">
        <v>788</v>
      </c>
      <c r="C7" s="37">
        <v>29</v>
      </c>
      <c r="D7" s="47" t="s">
        <v>8</v>
      </c>
      <c r="E7" s="142" t="s">
        <v>43</v>
      </c>
      <c r="F7" s="120">
        <v>3</v>
      </c>
      <c r="G7" s="120">
        <v>3</v>
      </c>
      <c r="H7" s="120">
        <v>3</v>
      </c>
      <c r="I7" s="120">
        <v>3</v>
      </c>
      <c r="J7" s="120">
        <v>3</v>
      </c>
      <c r="K7" s="120">
        <f>AVERAGE(F7:J11)</f>
        <v>3</v>
      </c>
      <c r="L7" s="142" t="s">
        <v>79</v>
      </c>
      <c r="M7" s="142" t="s">
        <v>442</v>
      </c>
      <c r="N7" s="142"/>
      <c r="O7" s="142"/>
      <c r="P7" s="142" t="s">
        <v>778</v>
      </c>
    </row>
    <row r="8" spans="1:16" ht="72.75" customHeight="1">
      <c r="A8" s="146"/>
      <c r="B8" s="138"/>
      <c r="C8" s="13">
        <v>30</v>
      </c>
      <c r="D8" s="14" t="s">
        <v>9</v>
      </c>
      <c r="E8" s="143"/>
      <c r="F8" s="121"/>
      <c r="G8" s="121"/>
      <c r="H8" s="121"/>
      <c r="I8" s="121"/>
      <c r="J8" s="121"/>
      <c r="K8" s="121"/>
      <c r="L8" s="143"/>
      <c r="M8" s="143"/>
      <c r="N8" s="143"/>
      <c r="O8" s="143"/>
      <c r="P8" s="143"/>
    </row>
    <row r="9" spans="1:16" ht="63.75" customHeight="1">
      <c r="A9" s="146"/>
      <c r="B9" s="138"/>
      <c r="C9" s="13">
        <v>32</v>
      </c>
      <c r="D9" s="14" t="s">
        <v>10</v>
      </c>
      <c r="E9" s="143"/>
      <c r="F9" s="121"/>
      <c r="G9" s="121"/>
      <c r="H9" s="121"/>
      <c r="I9" s="121"/>
      <c r="J9" s="121"/>
      <c r="K9" s="121"/>
      <c r="L9" s="143"/>
      <c r="M9" s="143"/>
      <c r="N9" s="143"/>
      <c r="O9" s="143"/>
      <c r="P9" s="143"/>
    </row>
    <row r="10" spans="1:16" ht="42" customHeight="1">
      <c r="A10" s="146"/>
      <c r="B10" s="138"/>
      <c r="C10" s="13">
        <v>39</v>
      </c>
      <c r="D10" s="14" t="s">
        <v>16</v>
      </c>
      <c r="E10" s="143"/>
      <c r="F10" s="121"/>
      <c r="G10" s="121"/>
      <c r="H10" s="121"/>
      <c r="I10" s="121"/>
      <c r="J10" s="121"/>
      <c r="K10" s="121"/>
      <c r="L10" s="143"/>
      <c r="M10" s="143"/>
      <c r="N10" s="143"/>
      <c r="O10" s="143"/>
      <c r="P10" s="143"/>
    </row>
    <row r="11" spans="1:16" ht="65.25" customHeight="1">
      <c r="A11" s="146"/>
      <c r="B11" s="139"/>
      <c r="C11" s="13">
        <v>40</v>
      </c>
      <c r="D11" s="14" t="s">
        <v>17</v>
      </c>
      <c r="E11" s="143"/>
      <c r="F11" s="121"/>
      <c r="G11" s="121"/>
      <c r="H11" s="121"/>
      <c r="I11" s="121"/>
      <c r="J11" s="121"/>
      <c r="K11" s="121"/>
      <c r="L11" s="143"/>
      <c r="M11" s="143"/>
      <c r="N11" s="143"/>
      <c r="O11" s="143"/>
      <c r="P11" s="143"/>
    </row>
    <row r="12" spans="1:16" ht="54.75" customHeight="1">
      <c r="A12" s="146"/>
      <c r="B12" s="140" t="s">
        <v>789</v>
      </c>
      <c r="C12" s="13">
        <v>38</v>
      </c>
      <c r="D12" s="15" t="s">
        <v>15</v>
      </c>
      <c r="E12" s="101" t="s">
        <v>44</v>
      </c>
      <c r="F12" s="168">
        <v>2</v>
      </c>
      <c r="G12" s="168">
        <v>3</v>
      </c>
      <c r="H12" s="168">
        <v>3</v>
      </c>
      <c r="I12" s="168">
        <v>3</v>
      </c>
      <c r="J12" s="168">
        <v>2</v>
      </c>
      <c r="K12" s="103">
        <f>AVERAGE(F12:J13)</f>
        <v>2.6</v>
      </c>
      <c r="L12" s="101" t="s">
        <v>78</v>
      </c>
      <c r="M12" s="101" t="s">
        <v>443</v>
      </c>
      <c r="N12" s="101"/>
      <c r="O12" s="101"/>
      <c r="P12" s="101" t="s">
        <v>779</v>
      </c>
    </row>
    <row r="13" spans="1:16" ht="73.5" customHeight="1" thickBot="1">
      <c r="A13" s="147"/>
      <c r="B13" s="141"/>
      <c r="C13" s="32">
        <v>40</v>
      </c>
      <c r="D13" s="48" t="s">
        <v>17</v>
      </c>
      <c r="E13" s="102"/>
      <c r="F13" s="169"/>
      <c r="G13" s="169"/>
      <c r="H13" s="169"/>
      <c r="I13" s="169"/>
      <c r="J13" s="169"/>
      <c r="K13" s="104"/>
      <c r="L13" s="102"/>
      <c r="M13" s="102"/>
      <c r="N13" s="102"/>
      <c r="O13" s="102"/>
      <c r="P13" s="102"/>
    </row>
    <row r="14" spans="1:16" ht="48" customHeight="1">
      <c r="A14" s="152" t="s">
        <v>0</v>
      </c>
      <c r="B14" s="137" t="s">
        <v>788</v>
      </c>
      <c r="C14" s="37">
        <v>33</v>
      </c>
      <c r="D14" s="43" t="s">
        <v>11</v>
      </c>
      <c r="E14" s="144" t="s">
        <v>50</v>
      </c>
      <c r="F14" s="166">
        <v>1</v>
      </c>
      <c r="G14" s="166">
        <v>1</v>
      </c>
      <c r="H14" s="166">
        <v>1</v>
      </c>
      <c r="I14" s="166">
        <v>1</v>
      </c>
      <c r="J14" s="166">
        <v>1</v>
      </c>
      <c r="K14" s="107">
        <f>AVERAGE(F14:J16)</f>
        <v>1</v>
      </c>
      <c r="L14" s="144" t="s">
        <v>77</v>
      </c>
      <c r="M14" s="144" t="s">
        <v>444</v>
      </c>
      <c r="N14" s="144"/>
      <c r="O14" s="144" t="s">
        <v>579</v>
      </c>
      <c r="P14" s="144" t="s">
        <v>780</v>
      </c>
    </row>
    <row r="15" spans="1:16" ht="45.75" customHeight="1">
      <c r="A15" s="146"/>
      <c r="B15" s="138"/>
      <c r="C15" s="13">
        <v>34</v>
      </c>
      <c r="D15" s="16" t="s">
        <v>35</v>
      </c>
      <c r="E15" s="145"/>
      <c r="F15" s="167"/>
      <c r="G15" s="167"/>
      <c r="H15" s="167"/>
      <c r="I15" s="167"/>
      <c r="J15" s="167"/>
      <c r="K15" s="108"/>
      <c r="L15" s="145"/>
      <c r="M15" s="145"/>
      <c r="N15" s="145"/>
      <c r="O15" s="145"/>
      <c r="P15" s="145"/>
    </row>
    <row r="16" spans="1:16" ht="59.25" customHeight="1">
      <c r="A16" s="146"/>
      <c r="B16" s="139"/>
      <c r="C16" s="13">
        <v>35</v>
      </c>
      <c r="D16" s="16" t="s">
        <v>12</v>
      </c>
      <c r="E16" s="145"/>
      <c r="F16" s="167"/>
      <c r="G16" s="167"/>
      <c r="H16" s="167"/>
      <c r="I16" s="167"/>
      <c r="J16" s="167"/>
      <c r="K16" s="109"/>
      <c r="L16" s="145"/>
      <c r="M16" s="145"/>
      <c r="N16" s="145"/>
      <c r="O16" s="145"/>
      <c r="P16" s="145"/>
    </row>
    <row r="17" spans="1:16" ht="43.5" customHeight="1">
      <c r="A17" s="146"/>
      <c r="B17" s="140" t="s">
        <v>789</v>
      </c>
      <c r="C17" s="13">
        <v>34</v>
      </c>
      <c r="D17" s="17" t="s">
        <v>35</v>
      </c>
      <c r="E17" s="172" t="s">
        <v>51</v>
      </c>
      <c r="F17" s="164">
        <v>1</v>
      </c>
      <c r="G17" s="164">
        <v>2</v>
      </c>
      <c r="H17" s="164">
        <v>1</v>
      </c>
      <c r="I17" s="164">
        <v>2</v>
      </c>
      <c r="J17" s="164">
        <v>0</v>
      </c>
      <c r="K17" s="88">
        <f>AVERAGE(F17:J19)</f>
        <v>1.2</v>
      </c>
      <c r="L17" s="172" t="s">
        <v>80</v>
      </c>
      <c r="M17" s="172" t="s">
        <v>445</v>
      </c>
      <c r="N17" s="172"/>
      <c r="O17" s="172"/>
      <c r="P17" s="172" t="s">
        <v>781</v>
      </c>
    </row>
    <row r="18" spans="1:16" ht="57.75" customHeight="1">
      <c r="A18" s="146"/>
      <c r="B18" s="138"/>
      <c r="C18" s="13">
        <v>36</v>
      </c>
      <c r="D18" s="17" t="s">
        <v>13</v>
      </c>
      <c r="E18" s="172"/>
      <c r="F18" s="164"/>
      <c r="G18" s="164"/>
      <c r="H18" s="164"/>
      <c r="I18" s="164"/>
      <c r="J18" s="164"/>
      <c r="K18" s="89"/>
      <c r="L18" s="172"/>
      <c r="M18" s="172"/>
      <c r="N18" s="172"/>
      <c r="O18" s="172"/>
      <c r="P18" s="172"/>
    </row>
    <row r="19" spans="1:16" ht="48.75" customHeight="1" thickBot="1">
      <c r="A19" s="147"/>
      <c r="B19" s="141"/>
      <c r="C19" s="32">
        <v>52</v>
      </c>
      <c r="D19" s="44" t="s">
        <v>28</v>
      </c>
      <c r="E19" s="173"/>
      <c r="F19" s="165"/>
      <c r="G19" s="165"/>
      <c r="H19" s="165"/>
      <c r="I19" s="165"/>
      <c r="J19" s="165"/>
      <c r="K19" s="90"/>
      <c r="L19" s="173"/>
      <c r="M19" s="173"/>
      <c r="N19" s="173"/>
      <c r="O19" s="173"/>
      <c r="P19" s="173"/>
    </row>
    <row r="20" spans="1:16" ht="60" customHeight="1">
      <c r="A20" s="152" t="s">
        <v>2</v>
      </c>
      <c r="B20" s="137" t="s">
        <v>788</v>
      </c>
      <c r="C20" s="37">
        <v>32</v>
      </c>
      <c r="D20" s="40" t="s">
        <v>10</v>
      </c>
      <c r="E20" s="174" t="s">
        <v>47</v>
      </c>
      <c r="F20" s="162">
        <v>1</v>
      </c>
      <c r="G20" s="162">
        <v>2</v>
      </c>
      <c r="H20" s="162">
        <v>2</v>
      </c>
      <c r="I20" s="162">
        <v>3</v>
      </c>
      <c r="J20" s="162">
        <v>2</v>
      </c>
      <c r="K20" s="93">
        <f>AVERAGE(F20:J23)</f>
        <v>2</v>
      </c>
      <c r="L20" s="174" t="s">
        <v>82</v>
      </c>
      <c r="M20" s="174" t="s">
        <v>446</v>
      </c>
      <c r="N20" s="174"/>
      <c r="O20" s="174"/>
      <c r="P20" s="174" t="s">
        <v>782</v>
      </c>
    </row>
    <row r="21" spans="1:16" ht="31.5">
      <c r="A21" s="146"/>
      <c r="B21" s="138"/>
      <c r="C21" s="13">
        <v>41</v>
      </c>
      <c r="D21" s="18" t="s">
        <v>18</v>
      </c>
      <c r="E21" s="175"/>
      <c r="F21" s="163"/>
      <c r="G21" s="163"/>
      <c r="H21" s="163"/>
      <c r="I21" s="163"/>
      <c r="J21" s="163"/>
      <c r="K21" s="94"/>
      <c r="L21" s="175"/>
      <c r="M21" s="175"/>
      <c r="N21" s="175"/>
      <c r="O21" s="175"/>
      <c r="P21" s="175"/>
    </row>
    <row r="22" spans="1:16" ht="31.5">
      <c r="A22" s="146"/>
      <c r="B22" s="138"/>
      <c r="C22" s="13">
        <v>47</v>
      </c>
      <c r="D22" s="18" t="s">
        <v>24</v>
      </c>
      <c r="E22" s="175"/>
      <c r="F22" s="163"/>
      <c r="G22" s="163"/>
      <c r="H22" s="163"/>
      <c r="I22" s="163"/>
      <c r="J22" s="163"/>
      <c r="K22" s="94"/>
      <c r="L22" s="175"/>
      <c r="M22" s="175"/>
      <c r="N22" s="175"/>
      <c r="O22" s="175"/>
      <c r="P22" s="175"/>
    </row>
    <row r="23" spans="1:16" ht="31.5">
      <c r="A23" s="146"/>
      <c r="B23" s="139"/>
      <c r="C23" s="13">
        <v>48</v>
      </c>
      <c r="D23" s="18" t="s">
        <v>25</v>
      </c>
      <c r="E23" s="175"/>
      <c r="F23" s="163"/>
      <c r="G23" s="163"/>
      <c r="H23" s="163"/>
      <c r="I23" s="163"/>
      <c r="J23" s="163"/>
      <c r="K23" s="95"/>
      <c r="L23" s="175"/>
      <c r="M23" s="175"/>
      <c r="N23" s="175"/>
      <c r="O23" s="175"/>
      <c r="P23" s="175"/>
    </row>
    <row r="24" spans="1:16" ht="55.5" customHeight="1">
      <c r="A24" s="146"/>
      <c r="B24" s="138" t="s">
        <v>789</v>
      </c>
      <c r="C24" s="13">
        <v>42</v>
      </c>
      <c r="D24" s="19" t="s">
        <v>19</v>
      </c>
      <c r="E24" s="176" t="s">
        <v>48</v>
      </c>
      <c r="F24" s="156">
        <v>3</v>
      </c>
      <c r="G24" s="156">
        <v>2</v>
      </c>
      <c r="H24" s="156">
        <v>2</v>
      </c>
      <c r="I24" s="156">
        <v>2</v>
      </c>
      <c r="J24" s="156">
        <v>2</v>
      </c>
      <c r="K24" s="98">
        <f>AVERAGE(F24:J29)</f>
        <v>2.2</v>
      </c>
      <c r="L24" s="176" t="s">
        <v>81</v>
      </c>
      <c r="M24" s="176" t="s">
        <v>447</v>
      </c>
      <c r="N24" s="176"/>
      <c r="O24" s="176"/>
      <c r="P24" s="176" t="s">
        <v>783</v>
      </c>
    </row>
    <row r="25" spans="1:16" ht="39.75" customHeight="1">
      <c r="A25" s="146"/>
      <c r="B25" s="138"/>
      <c r="C25" s="13">
        <v>43</v>
      </c>
      <c r="D25" s="19" t="s">
        <v>20</v>
      </c>
      <c r="E25" s="176"/>
      <c r="F25" s="156"/>
      <c r="G25" s="156"/>
      <c r="H25" s="156"/>
      <c r="I25" s="156"/>
      <c r="J25" s="156"/>
      <c r="K25" s="99"/>
      <c r="L25" s="176"/>
      <c r="M25" s="176"/>
      <c r="N25" s="176"/>
      <c r="O25" s="176"/>
      <c r="P25" s="176"/>
    </row>
    <row r="26" spans="1:16" ht="42.75" customHeight="1">
      <c r="A26" s="146"/>
      <c r="B26" s="138"/>
      <c r="C26" s="13">
        <v>44</v>
      </c>
      <c r="D26" s="19" t="s">
        <v>21</v>
      </c>
      <c r="E26" s="176"/>
      <c r="F26" s="156"/>
      <c r="G26" s="156"/>
      <c r="H26" s="156"/>
      <c r="I26" s="156"/>
      <c r="J26" s="156"/>
      <c r="K26" s="99"/>
      <c r="L26" s="176"/>
      <c r="M26" s="176"/>
      <c r="N26" s="176"/>
      <c r="O26" s="176"/>
      <c r="P26" s="176"/>
    </row>
    <row r="27" spans="1:16" ht="39.75" customHeight="1">
      <c r="A27" s="146"/>
      <c r="B27" s="138"/>
      <c r="C27" s="13">
        <v>45</v>
      </c>
      <c r="D27" s="19" t="s">
        <v>22</v>
      </c>
      <c r="E27" s="176"/>
      <c r="F27" s="156"/>
      <c r="G27" s="156"/>
      <c r="H27" s="156"/>
      <c r="I27" s="156"/>
      <c r="J27" s="156"/>
      <c r="K27" s="99"/>
      <c r="L27" s="176"/>
      <c r="M27" s="176"/>
      <c r="N27" s="176"/>
      <c r="O27" s="176"/>
      <c r="P27" s="176"/>
    </row>
    <row r="28" spans="1:16" ht="15.75">
      <c r="A28" s="146"/>
      <c r="B28" s="138"/>
      <c r="C28" s="13">
        <v>46</v>
      </c>
      <c r="D28" s="19" t="s">
        <v>23</v>
      </c>
      <c r="E28" s="176"/>
      <c r="F28" s="156"/>
      <c r="G28" s="156"/>
      <c r="H28" s="156"/>
      <c r="I28" s="156"/>
      <c r="J28" s="156"/>
      <c r="K28" s="99"/>
      <c r="L28" s="176"/>
      <c r="M28" s="176"/>
      <c r="N28" s="176"/>
      <c r="O28" s="176"/>
      <c r="P28" s="176"/>
    </row>
    <row r="29" spans="1:16" ht="39.75" customHeight="1" thickBot="1">
      <c r="A29" s="147"/>
      <c r="B29" s="141"/>
      <c r="C29" s="32">
        <v>53</v>
      </c>
      <c r="D29" s="41" t="s">
        <v>29</v>
      </c>
      <c r="E29" s="177"/>
      <c r="F29" s="157"/>
      <c r="G29" s="157"/>
      <c r="H29" s="157"/>
      <c r="I29" s="157"/>
      <c r="J29" s="157"/>
      <c r="K29" s="100"/>
      <c r="L29" s="177"/>
      <c r="M29" s="177"/>
      <c r="N29" s="177"/>
      <c r="O29" s="177"/>
      <c r="P29" s="177"/>
    </row>
    <row r="30" spans="1:16" ht="28.5" customHeight="1">
      <c r="A30" s="152" t="s">
        <v>3</v>
      </c>
      <c r="B30" s="137" t="s">
        <v>788</v>
      </c>
      <c r="C30" s="37">
        <v>41</v>
      </c>
      <c r="D30" s="38" t="s">
        <v>18</v>
      </c>
      <c r="E30" s="148" t="s">
        <v>46</v>
      </c>
      <c r="F30" s="158">
        <v>2</v>
      </c>
      <c r="G30" s="158">
        <v>2</v>
      </c>
      <c r="H30" s="158">
        <v>1</v>
      </c>
      <c r="I30" s="158">
        <v>2</v>
      </c>
      <c r="J30" s="158">
        <v>2</v>
      </c>
      <c r="K30" s="122">
        <f>AVERAGE(F30:J33)</f>
        <v>1.8</v>
      </c>
      <c r="L30" s="148" t="s">
        <v>83</v>
      </c>
      <c r="M30" s="148" t="s">
        <v>448</v>
      </c>
      <c r="N30" s="148"/>
      <c r="O30" s="148"/>
      <c r="P30" s="148" t="s">
        <v>784</v>
      </c>
    </row>
    <row r="31" spans="1:16" ht="50.25" customHeight="1">
      <c r="A31" s="146"/>
      <c r="B31" s="138"/>
      <c r="C31" s="13">
        <v>42</v>
      </c>
      <c r="D31" s="20" t="s">
        <v>19</v>
      </c>
      <c r="E31" s="149"/>
      <c r="F31" s="159"/>
      <c r="G31" s="159"/>
      <c r="H31" s="159"/>
      <c r="I31" s="159"/>
      <c r="J31" s="159"/>
      <c r="K31" s="123"/>
      <c r="L31" s="149"/>
      <c r="M31" s="149"/>
      <c r="N31" s="149"/>
      <c r="O31" s="149"/>
      <c r="P31" s="149"/>
    </row>
    <row r="32" spans="1:16" ht="41.25" customHeight="1">
      <c r="A32" s="146"/>
      <c r="B32" s="138"/>
      <c r="C32" s="13">
        <v>43</v>
      </c>
      <c r="D32" s="20" t="s">
        <v>20</v>
      </c>
      <c r="E32" s="149"/>
      <c r="F32" s="159"/>
      <c r="G32" s="159"/>
      <c r="H32" s="159"/>
      <c r="I32" s="159"/>
      <c r="J32" s="159"/>
      <c r="K32" s="123"/>
      <c r="L32" s="149"/>
      <c r="M32" s="149"/>
      <c r="N32" s="149"/>
      <c r="O32" s="149"/>
      <c r="P32" s="149"/>
    </row>
    <row r="33" spans="1:16" ht="41.25" customHeight="1">
      <c r="A33" s="146"/>
      <c r="B33" s="139"/>
      <c r="C33" s="13">
        <v>44</v>
      </c>
      <c r="D33" s="20" t="s">
        <v>21</v>
      </c>
      <c r="E33" s="149"/>
      <c r="F33" s="159"/>
      <c r="G33" s="159"/>
      <c r="H33" s="159"/>
      <c r="I33" s="159"/>
      <c r="J33" s="159"/>
      <c r="K33" s="124"/>
      <c r="L33" s="149"/>
      <c r="M33" s="149"/>
      <c r="N33" s="149"/>
      <c r="O33" s="149"/>
      <c r="P33" s="149"/>
    </row>
    <row r="34" spans="1:16" ht="40.5" customHeight="1">
      <c r="A34" s="146"/>
      <c r="B34" s="138" t="s">
        <v>789</v>
      </c>
      <c r="C34" s="13">
        <v>45</v>
      </c>
      <c r="D34" s="21" t="s">
        <v>22</v>
      </c>
      <c r="E34" s="150" t="s">
        <v>45</v>
      </c>
      <c r="F34" s="160">
        <v>1</v>
      </c>
      <c r="G34" s="160">
        <v>2</v>
      </c>
      <c r="H34" s="160">
        <v>1</v>
      </c>
      <c r="I34" s="160">
        <v>2</v>
      </c>
      <c r="J34" s="160">
        <v>1</v>
      </c>
      <c r="K34" s="127">
        <f>AVERAGE(F34:J37)</f>
        <v>1.4</v>
      </c>
      <c r="L34" s="150" t="s">
        <v>84</v>
      </c>
      <c r="M34" s="150" t="s">
        <v>447</v>
      </c>
      <c r="N34" s="150"/>
      <c r="O34" s="150"/>
      <c r="P34" s="150" t="s">
        <v>785</v>
      </c>
    </row>
    <row r="35" spans="1:16" ht="31.5" customHeight="1">
      <c r="A35" s="146"/>
      <c r="B35" s="138"/>
      <c r="C35" s="13">
        <v>46</v>
      </c>
      <c r="D35" s="21" t="s">
        <v>23</v>
      </c>
      <c r="E35" s="150"/>
      <c r="F35" s="160"/>
      <c r="G35" s="160"/>
      <c r="H35" s="160"/>
      <c r="I35" s="160"/>
      <c r="J35" s="160"/>
      <c r="K35" s="128"/>
      <c r="L35" s="150"/>
      <c r="M35" s="150"/>
      <c r="N35" s="150"/>
      <c r="O35" s="150"/>
      <c r="P35" s="150"/>
    </row>
    <row r="36" spans="1:16" ht="50.25" customHeight="1">
      <c r="A36" s="146"/>
      <c r="B36" s="138"/>
      <c r="C36" s="13">
        <v>49</v>
      </c>
      <c r="D36" s="21" t="s">
        <v>26</v>
      </c>
      <c r="E36" s="150"/>
      <c r="F36" s="160"/>
      <c r="G36" s="160"/>
      <c r="H36" s="160"/>
      <c r="I36" s="160"/>
      <c r="J36" s="160"/>
      <c r="K36" s="128"/>
      <c r="L36" s="150"/>
      <c r="M36" s="150"/>
      <c r="N36" s="150"/>
      <c r="O36" s="150"/>
      <c r="P36" s="150"/>
    </row>
    <row r="37" spans="1:16" ht="64.5" customHeight="1" thickBot="1">
      <c r="A37" s="147"/>
      <c r="B37" s="141"/>
      <c r="C37" s="32">
        <v>51</v>
      </c>
      <c r="D37" s="39" t="s">
        <v>27</v>
      </c>
      <c r="E37" s="151"/>
      <c r="F37" s="161"/>
      <c r="G37" s="161"/>
      <c r="H37" s="161"/>
      <c r="I37" s="161"/>
      <c r="J37" s="161"/>
      <c r="K37" s="129"/>
      <c r="L37" s="151"/>
      <c r="M37" s="151"/>
      <c r="N37" s="151"/>
      <c r="O37" s="151"/>
      <c r="P37" s="151"/>
    </row>
    <row r="38" spans="1:16" ht="84.75" customHeight="1">
      <c r="A38" s="146" t="s">
        <v>37</v>
      </c>
      <c r="B38" s="9"/>
      <c r="C38" s="35">
        <v>52</v>
      </c>
      <c r="D38" s="36" t="s">
        <v>28</v>
      </c>
      <c r="E38" s="36" t="s">
        <v>36</v>
      </c>
      <c r="F38" s="153" t="s">
        <v>85</v>
      </c>
      <c r="G38" s="153" t="s">
        <v>450</v>
      </c>
      <c r="H38" s="153" t="s">
        <v>64</v>
      </c>
      <c r="I38" s="153" t="s">
        <v>64</v>
      </c>
      <c r="J38" s="153" t="s">
        <v>786</v>
      </c>
      <c r="L38" s="178"/>
      <c r="M38" s="178" t="s">
        <v>449</v>
      </c>
      <c r="N38" s="178" t="s">
        <v>49</v>
      </c>
      <c r="O38" s="178" t="s">
        <v>580</v>
      </c>
      <c r="P38" s="178" t="s">
        <v>49</v>
      </c>
    </row>
    <row r="39" spans="1:16" ht="132" customHeight="1">
      <c r="A39" s="146"/>
      <c r="B39" s="6"/>
      <c r="C39" s="13">
        <v>54</v>
      </c>
      <c r="D39" s="22" t="s">
        <v>30</v>
      </c>
      <c r="E39" s="22" t="s">
        <v>52</v>
      </c>
      <c r="F39" s="154"/>
      <c r="G39" s="154"/>
      <c r="H39" s="154"/>
      <c r="I39" s="154"/>
      <c r="J39" s="154"/>
      <c r="L39" s="179"/>
      <c r="M39" s="179"/>
      <c r="N39" s="179"/>
      <c r="O39" s="179"/>
      <c r="P39" s="179"/>
    </row>
    <row r="40" spans="1:16" ht="75.75" customHeight="1">
      <c r="A40" s="146"/>
      <c r="B40" s="6"/>
      <c r="C40" s="13">
        <v>55</v>
      </c>
      <c r="D40" s="22" t="s">
        <v>31</v>
      </c>
      <c r="E40" s="22" t="s">
        <v>34</v>
      </c>
      <c r="F40" s="154"/>
      <c r="G40" s="154"/>
      <c r="H40" s="154"/>
      <c r="I40" s="154"/>
      <c r="J40" s="154"/>
      <c r="L40" s="179"/>
      <c r="M40" s="179"/>
      <c r="N40" s="179"/>
      <c r="O40" s="179"/>
      <c r="P40" s="179"/>
    </row>
    <row r="41" spans="1:16" s="7" customFormat="1" ht="118.5" customHeight="1">
      <c r="A41" s="146"/>
      <c r="B41" s="6"/>
      <c r="C41" s="13">
        <v>56</v>
      </c>
      <c r="D41" s="23" t="s">
        <v>39</v>
      </c>
      <c r="E41" s="22" t="s">
        <v>40</v>
      </c>
      <c r="F41" s="154"/>
      <c r="G41" s="154"/>
      <c r="H41" s="154"/>
      <c r="I41" s="154"/>
      <c r="J41" s="154"/>
      <c r="L41" s="179"/>
      <c r="M41" s="179"/>
      <c r="N41" s="179"/>
      <c r="O41" s="179"/>
      <c r="P41" s="179"/>
    </row>
    <row r="42" spans="1:16" ht="100.5" customHeight="1">
      <c r="A42" s="146"/>
      <c r="B42" s="9"/>
      <c r="C42" s="13">
        <v>57</v>
      </c>
      <c r="D42" s="22" t="s">
        <v>32</v>
      </c>
      <c r="E42" s="22" t="s">
        <v>41</v>
      </c>
      <c r="F42" s="154"/>
      <c r="G42" s="154"/>
      <c r="H42" s="154"/>
      <c r="I42" s="154"/>
      <c r="J42" s="154"/>
      <c r="L42" s="179"/>
      <c r="M42" s="179"/>
      <c r="N42" s="179"/>
      <c r="O42" s="179"/>
      <c r="P42" s="179"/>
    </row>
    <row r="43" spans="1:16" ht="73.5" customHeight="1" thickBot="1">
      <c r="A43" s="147"/>
      <c r="B43" s="11"/>
      <c r="C43" s="32">
        <v>37</v>
      </c>
      <c r="D43" s="33" t="s">
        <v>14</v>
      </c>
      <c r="E43" s="34" t="s">
        <v>38</v>
      </c>
      <c r="F43" s="155"/>
      <c r="G43" s="155"/>
      <c r="H43" s="155"/>
      <c r="I43" s="155"/>
      <c r="J43" s="155"/>
      <c r="L43" s="180"/>
      <c r="M43" s="180"/>
      <c r="N43" s="180"/>
      <c r="O43" s="180"/>
      <c r="P43" s="180"/>
    </row>
  </sheetData>
  <sheetProtection/>
  <mergeCells count="120">
    <mergeCell ref="A38:A43"/>
    <mergeCell ref="L38:L43"/>
    <mergeCell ref="F38:F43"/>
    <mergeCell ref="A30:A37"/>
    <mergeCell ref="B30:B33"/>
    <mergeCell ref="E30:E33"/>
    <mergeCell ref="L30:L33"/>
    <mergeCell ref="F30:F33"/>
    <mergeCell ref="B34:B37"/>
    <mergeCell ref="E34:E37"/>
    <mergeCell ref="L34:L37"/>
    <mergeCell ref="F34:F37"/>
    <mergeCell ref="G30:G33"/>
    <mergeCell ref="G38:G43"/>
    <mergeCell ref="A20:A29"/>
    <mergeCell ref="B20:B23"/>
    <mergeCell ref="E20:E23"/>
    <mergeCell ref="L20:L23"/>
    <mergeCell ref="F20:F23"/>
    <mergeCell ref="B24:B29"/>
    <mergeCell ref="E24:E29"/>
    <mergeCell ref="L24:L29"/>
    <mergeCell ref="F24:F29"/>
    <mergeCell ref="A14:A19"/>
    <mergeCell ref="B14:B16"/>
    <mergeCell ref="E14:E16"/>
    <mergeCell ref="L14:L16"/>
    <mergeCell ref="F14:F16"/>
    <mergeCell ref="B17:B19"/>
    <mergeCell ref="E17:E19"/>
    <mergeCell ref="L17:L19"/>
    <mergeCell ref="F17:F19"/>
    <mergeCell ref="F7:F11"/>
    <mergeCell ref="B12:B13"/>
    <mergeCell ref="E12:E13"/>
    <mergeCell ref="L12:L13"/>
    <mergeCell ref="F12:F13"/>
    <mergeCell ref="C6:D6"/>
    <mergeCell ref="A7:A13"/>
    <mergeCell ref="B7:B11"/>
    <mergeCell ref="E7:E11"/>
    <mergeCell ref="L7:L11"/>
    <mergeCell ref="G7:G11"/>
    <mergeCell ref="N12:N13"/>
    <mergeCell ref="H12:H13"/>
    <mergeCell ref="N14:N16"/>
    <mergeCell ref="H14:H16"/>
    <mergeCell ref="M7:M11"/>
    <mergeCell ref="I7:I11"/>
    <mergeCell ref="M34:M37"/>
    <mergeCell ref="G34:G37"/>
    <mergeCell ref="M12:M13"/>
    <mergeCell ref="G12:G13"/>
    <mergeCell ref="M14:M16"/>
    <mergeCell ref="G14:G16"/>
    <mergeCell ref="H30:H33"/>
    <mergeCell ref="N34:N37"/>
    <mergeCell ref="H34:H37"/>
    <mergeCell ref="I30:I33"/>
    <mergeCell ref="M17:M19"/>
    <mergeCell ref="G17:G19"/>
    <mergeCell ref="M20:M23"/>
    <mergeCell ref="G20:G23"/>
    <mergeCell ref="M24:M29"/>
    <mergeCell ref="G24:G29"/>
    <mergeCell ref="M30:M33"/>
    <mergeCell ref="H7:H11"/>
    <mergeCell ref="O34:O37"/>
    <mergeCell ref="I34:I37"/>
    <mergeCell ref="N17:N19"/>
    <mergeCell ref="H17:H19"/>
    <mergeCell ref="N20:N23"/>
    <mergeCell ref="H20:H23"/>
    <mergeCell ref="N24:N29"/>
    <mergeCell ref="H24:H29"/>
    <mergeCell ref="I38:I43"/>
    <mergeCell ref="O17:O19"/>
    <mergeCell ref="I17:I19"/>
    <mergeCell ref="O20:O23"/>
    <mergeCell ref="I20:I23"/>
    <mergeCell ref="O24:O29"/>
    <mergeCell ref="I24:I29"/>
    <mergeCell ref="N38:N43"/>
    <mergeCell ref="K34:K37"/>
    <mergeCell ref="O30:O33"/>
    <mergeCell ref="O38:O43"/>
    <mergeCell ref="H38:H43"/>
    <mergeCell ref="O12:O13"/>
    <mergeCell ref="I12:I13"/>
    <mergeCell ref="O14:O16"/>
    <mergeCell ref="I14:I16"/>
    <mergeCell ref="N30:N33"/>
    <mergeCell ref="M38:M43"/>
    <mergeCell ref="P7:P11"/>
    <mergeCell ref="J7:J11"/>
    <mergeCell ref="P12:P13"/>
    <mergeCell ref="J12:J13"/>
    <mergeCell ref="P14:P16"/>
    <mergeCell ref="J14:J16"/>
    <mergeCell ref="K7:K11"/>
    <mergeCell ref="K12:K13"/>
    <mergeCell ref="K14:K16"/>
    <mergeCell ref="O7:O11"/>
    <mergeCell ref="N7:N11"/>
    <mergeCell ref="P30:P33"/>
    <mergeCell ref="J30:J33"/>
    <mergeCell ref="P34:P37"/>
    <mergeCell ref="J34:J37"/>
    <mergeCell ref="P38:P43"/>
    <mergeCell ref="J38:J43"/>
    <mergeCell ref="K30:K33"/>
    <mergeCell ref="P17:P19"/>
    <mergeCell ref="J17:J19"/>
    <mergeCell ref="P20:P23"/>
    <mergeCell ref="J20:J23"/>
    <mergeCell ref="P24:P29"/>
    <mergeCell ref="J24:J29"/>
    <mergeCell ref="K17:K19"/>
    <mergeCell ref="K20:K23"/>
    <mergeCell ref="K24:K29"/>
  </mergeCells>
  <hyperlinks>
    <hyperlink ref="D41" r:id="rId1" display="https://www.oregonmetro.gov/sites/default/files/2014/05/21/062010_regional_transportation_system_management_operations_plan_executive_summary.pdf"/>
  </hyperlinks>
  <printOptions/>
  <pageMargins left="0.7" right="0.7" top="0.45" bottom="0.43" header="0.3" footer="0.3"/>
  <pageSetup fitToHeight="0" fitToWidth="1" horizontalDpi="600" verticalDpi="600" orientation="landscape" paperSize="17"/>
  <rowBreaks count="4" manualBreakCount="4">
    <brk id="13" max="6" man="1"/>
    <brk id="19" max="6" man="1"/>
    <brk id="29" max="6" man="1"/>
    <brk id="37" max="6" man="1"/>
  </rowBreaks>
</worksheet>
</file>

<file path=xl/worksheets/sheet3.xml><?xml version="1.0" encoding="utf-8"?>
<worksheet xmlns="http://schemas.openxmlformats.org/spreadsheetml/2006/main" xmlns:r="http://schemas.openxmlformats.org/officeDocument/2006/relationships">
  <sheetPr>
    <pageSetUpPr fitToPage="1"/>
  </sheetPr>
  <dimension ref="A1:X30"/>
  <sheetViews>
    <sheetView tabSelected="1" zoomScale="70" zoomScaleNormal="70" zoomScalePageLayoutView="0" workbookViewId="0" topLeftCell="A1">
      <pane ySplit="9" topLeftCell="A10" activePane="bottomLeft" state="frozen"/>
      <selection pane="topLeft" activeCell="B1" sqref="B1"/>
      <selection pane="bottomLeft" activeCell="K1" sqref="K1"/>
    </sheetView>
  </sheetViews>
  <sheetFormatPr defaultColWidth="8.8515625" defaultRowHeight="15"/>
  <cols>
    <col min="1" max="1" width="10.8515625" style="0" customWidth="1"/>
    <col min="2" max="10" width="8.7109375" style="0" customWidth="1"/>
  </cols>
  <sheetData>
    <row r="1" spans="2:24" s="66" customFormat="1" ht="103.5">
      <c r="B1" s="67" t="str">
        <f>1!$A$1</f>
        <v>Clackamas Co.: Clackamas Industrial Area ITS</v>
      </c>
      <c r="C1" s="67" t="str">
        <f>2!$A$1</f>
        <v>Clackamas Co: Courtney Ave. Bike/Ped Improvements</v>
      </c>
      <c r="D1" s="67" t="str">
        <f>3!$A$1</f>
        <v>Forest Grove: Council Ck. Trail</v>
      </c>
      <c r="E1" s="67" t="str">
        <f>4!$A$1</f>
        <v>Gladstone: Trolley Trail Bridge Replacement</v>
      </c>
      <c r="F1" s="67" t="str">
        <f>5!$A$1</f>
        <v>Gresham: Division Street Complete Street</v>
      </c>
      <c r="G1" s="67" t="str">
        <f>6!$A$1</f>
        <v>Milwaukie: Monroe Street Greenway</v>
      </c>
      <c r="H1" s="67" t="str">
        <f>7!$A$1</f>
        <v>Multnomah Co.: 223rd Ave - Sandy Blvd. to RR underpass</v>
      </c>
      <c r="I1" s="67" t="str">
        <f>8!$A$1</f>
        <v>Multnomah Co.: Sandy Blvd. - Gresham to 230th Ave</v>
      </c>
      <c r="J1" s="67" t="str">
        <f>9!$A$1</f>
        <v>Oregon City: Hwy. 99E Bike/Ped Improvements</v>
      </c>
      <c r="K1" s="67" t="str">
        <f>'10'!$A$1</f>
        <v>Portland: 122nd Ave. Corridor Improvements</v>
      </c>
      <c r="L1" s="67" t="str">
        <f>'11'!$A$1</f>
        <v>Portland: Central City in Motion - Belmont-Morrison</v>
      </c>
      <c r="M1" s="67" t="str">
        <f>'12'!A$1</f>
        <v>Portland: Cully-Columbia Freight Improvements</v>
      </c>
      <c r="N1" s="67" t="str">
        <f>'13'!A$1</f>
        <v>Portland: MLK Blvd. Safety &amp; Access to Transit</v>
      </c>
      <c r="O1" s="67" t="str">
        <f>'14'!A$1</f>
        <v>Portland: Springwater to 17th Ave. Trail</v>
      </c>
      <c r="P1" s="67" t="str">
        <f>'15'!A$1</f>
        <v>Portland: Stark-Washington Corridor Improvements</v>
      </c>
      <c r="Q1" s="67" t="str">
        <f>'16'!A$1</f>
        <v>Portland: Taylors Ferry Rd Transit Access &amp; Safety</v>
      </c>
      <c r="R1" s="67" t="str">
        <f>'17'!A$1</f>
        <v>Portland: Willamette Blvd. AT Corridor</v>
      </c>
      <c r="S1" s="67" t="str">
        <f>'18'!A$1</f>
        <v>Sherwood: Blake Street Design</v>
      </c>
      <c r="T1" s="67" t="str">
        <f>'19'!A$1</f>
        <v>Tigard: Bull Mt. Rd. Complete Street</v>
      </c>
      <c r="U1" s="67" t="str">
        <f>'20'!A$1</f>
        <v>Tigard: Red Rock Ck. Trail</v>
      </c>
      <c r="V1" s="67" t="str">
        <f>'21'!A$1</f>
        <v>Washington Co.: Aloha Safe Access to Transit</v>
      </c>
      <c r="W1" s="67" t="str">
        <f>'22'!A$1</f>
        <v>Washington Co.: Cornelius Pass Bike/Ped Bridge (US26)</v>
      </c>
      <c r="X1" s="67" t="str">
        <f>'23'!A$1</f>
        <v>West Linn: Hwy. 43 Multimodal Improvements - Mapleton Dr. to Barlow St.</v>
      </c>
    </row>
    <row r="2" spans="1:24" ht="12" customHeight="1">
      <c r="A2" s="65" t="s">
        <v>189</v>
      </c>
      <c r="B2" s="71">
        <f>1!$K$7</f>
        <v>1.2</v>
      </c>
      <c r="C2" s="71">
        <f>2!$K$7</f>
        <v>2.6</v>
      </c>
      <c r="D2" s="71">
        <f>3!$K$7</f>
        <v>2.6</v>
      </c>
      <c r="E2" s="71">
        <f>4!$K$7</f>
        <v>2.2</v>
      </c>
      <c r="F2" s="71">
        <f>5!$K$7</f>
        <v>1.6</v>
      </c>
      <c r="G2" s="71">
        <f>6!$K$7</f>
        <v>2.4</v>
      </c>
      <c r="H2" s="71">
        <f>7!$K$7</f>
        <v>1.6</v>
      </c>
      <c r="I2" s="71">
        <f>8!$K$7</f>
        <v>1.6</v>
      </c>
      <c r="J2" s="71">
        <f>9!$K$7</f>
        <v>2.6</v>
      </c>
      <c r="K2" s="71">
        <f>'10'!$K$7</f>
        <v>2.6</v>
      </c>
      <c r="L2" s="71">
        <f>'11'!$K$7</f>
        <v>2.4</v>
      </c>
      <c r="M2" s="71">
        <f>'12'!$K$7</f>
        <v>2.6</v>
      </c>
      <c r="N2" s="71">
        <f>'13'!$K$7</f>
        <v>2.4</v>
      </c>
      <c r="O2" s="71">
        <f>'14'!$K$7</f>
        <v>1.6</v>
      </c>
      <c r="P2" s="71">
        <f>'15'!$K$7</f>
        <v>2.8</v>
      </c>
      <c r="Q2" s="71">
        <f>'16'!$K$7</f>
        <v>2.6</v>
      </c>
      <c r="R2" s="71">
        <f>'17'!$K$7</f>
        <v>3</v>
      </c>
      <c r="S2" s="71">
        <f>'18'!$K$7</f>
        <v>0</v>
      </c>
      <c r="T2" s="71">
        <f>'19'!$K$7</f>
        <v>1.8</v>
      </c>
      <c r="U2" s="71">
        <f>'20'!$K$7</f>
        <v>2.2</v>
      </c>
      <c r="V2" s="71">
        <f>'21'!$K$7</f>
        <v>1.6</v>
      </c>
      <c r="W2" s="71">
        <f>'22'!$K$7</f>
        <v>2.8</v>
      </c>
      <c r="X2" s="71">
        <f>'23'!$K$7</f>
        <v>3</v>
      </c>
    </row>
    <row r="3" spans="1:24" ht="12" customHeight="1">
      <c r="A3" s="65" t="s">
        <v>188</v>
      </c>
      <c r="B3" s="71">
        <f>1!$K$12</f>
        <v>1.4</v>
      </c>
      <c r="C3" s="71">
        <f>2!$K$12</f>
        <v>2.4</v>
      </c>
      <c r="D3" s="71">
        <f>3!$K$12</f>
        <v>2.4</v>
      </c>
      <c r="E3" s="71">
        <f>4!$K$12</f>
        <v>2.2</v>
      </c>
      <c r="F3" s="71">
        <f>5!$K$12</f>
        <v>1.4</v>
      </c>
      <c r="G3" s="71">
        <f>6!$K$12</f>
        <v>1.4</v>
      </c>
      <c r="H3" s="71">
        <f>7!$K$12</f>
        <v>1.2</v>
      </c>
      <c r="I3" s="71">
        <f>8!$K$12</f>
        <v>1.4</v>
      </c>
      <c r="J3" s="71">
        <f>9!$K$12</f>
        <v>1.6</v>
      </c>
      <c r="K3" s="71">
        <f>'10'!$K$12</f>
        <v>3</v>
      </c>
      <c r="L3" s="71">
        <f>'11'!$K$12</f>
        <v>1.8</v>
      </c>
      <c r="M3" s="71">
        <f>'12'!$K$12</f>
        <v>1.8</v>
      </c>
      <c r="N3" s="71">
        <f>'13'!$K$12</f>
        <v>2.6</v>
      </c>
      <c r="O3" s="71">
        <f>'14'!$K$12</f>
        <v>1</v>
      </c>
      <c r="P3" s="71">
        <f>'15'!$K$12</f>
        <v>2.8</v>
      </c>
      <c r="Q3" s="71">
        <f>'16'!$K$12</f>
        <v>2</v>
      </c>
      <c r="R3" s="71">
        <f>'17'!$K$12</f>
        <v>2.8</v>
      </c>
      <c r="S3" s="71">
        <f>'18'!$K$12</f>
        <v>0.2</v>
      </c>
      <c r="T3" s="71">
        <f>'19'!$K$12</f>
        <v>1.4</v>
      </c>
      <c r="U3" s="71">
        <f>'20'!$K$12</f>
        <v>1.6</v>
      </c>
      <c r="V3" s="71">
        <f>'21'!$K$12</f>
        <v>2.2</v>
      </c>
      <c r="W3" s="71">
        <f>'22'!$K$12</f>
        <v>2.6</v>
      </c>
      <c r="X3" s="71">
        <f>'23'!$K$12</f>
        <v>2.6</v>
      </c>
    </row>
    <row r="4" spans="1:24" ht="12" customHeight="1">
      <c r="A4" s="65" t="s">
        <v>177</v>
      </c>
      <c r="B4" s="71">
        <f>1!$K$14</f>
        <v>1.2</v>
      </c>
      <c r="C4" s="71">
        <f>2!$K$14</f>
        <v>2.2</v>
      </c>
      <c r="D4" s="71">
        <f>3!$K$14</f>
        <v>2.6</v>
      </c>
      <c r="E4" s="71">
        <f>4!$K$14</f>
        <v>1.8</v>
      </c>
      <c r="F4" s="71">
        <f>5!$K$14</f>
        <v>1.8</v>
      </c>
      <c r="G4" s="71">
        <f>6!$K$14</f>
        <v>1.6</v>
      </c>
      <c r="H4" s="71">
        <f>7!$K$14</f>
        <v>1</v>
      </c>
      <c r="I4" s="71">
        <f>8!$K$14</f>
        <v>0.8</v>
      </c>
      <c r="J4" s="71">
        <f>9!$K$14</f>
        <v>2.4</v>
      </c>
      <c r="K4" s="71">
        <f>'10'!$K$14</f>
        <v>3</v>
      </c>
      <c r="L4" s="71">
        <f>'11'!$K$14</f>
        <v>1.6</v>
      </c>
      <c r="M4" s="71">
        <f>'12'!$K$14</f>
        <v>2.2</v>
      </c>
      <c r="N4" s="71">
        <f>'13'!$K$14</f>
        <v>3</v>
      </c>
      <c r="O4" s="71">
        <f>'14'!$K$14</f>
        <v>0.8</v>
      </c>
      <c r="P4" s="71">
        <f>'15'!$K$14</f>
        <v>2.8</v>
      </c>
      <c r="Q4" s="71">
        <f>'16'!$K$14</f>
        <v>0.6</v>
      </c>
      <c r="R4" s="71">
        <f>'17'!$K$14</f>
        <v>2.4</v>
      </c>
      <c r="S4" s="71">
        <f>'18'!$K$14</f>
        <v>0.4</v>
      </c>
      <c r="T4" s="71">
        <f>'19'!$K$14</f>
        <v>0.8</v>
      </c>
      <c r="U4" s="71">
        <f>'20'!$K$14</f>
        <v>0.6</v>
      </c>
      <c r="V4" s="71">
        <f>'21'!$K$14</f>
        <v>2.8</v>
      </c>
      <c r="W4" s="71">
        <f>'22'!$K$14</f>
        <v>1.6</v>
      </c>
      <c r="X4" s="71">
        <f>'23'!$K$14</f>
        <v>1</v>
      </c>
    </row>
    <row r="5" spans="1:24" ht="12" customHeight="1">
      <c r="A5" s="65" t="s">
        <v>187</v>
      </c>
      <c r="B5" s="71">
        <f>1!$K$17</f>
        <v>0.4</v>
      </c>
      <c r="C5" s="71">
        <f>2!$K$17</f>
        <v>2.4</v>
      </c>
      <c r="D5" s="71">
        <f>3!$K$17</f>
        <v>2</v>
      </c>
      <c r="E5" s="71">
        <f>4!$K$17</f>
        <v>1.8</v>
      </c>
      <c r="F5" s="71">
        <f>5!$K$17</f>
        <v>2.2</v>
      </c>
      <c r="G5" s="71">
        <f>6!$K$17</f>
        <v>2</v>
      </c>
      <c r="H5" s="71">
        <f>7!$K$17</f>
        <v>1</v>
      </c>
      <c r="I5" s="71">
        <f>8!$K$17</f>
        <v>1.4</v>
      </c>
      <c r="J5" s="71">
        <f>9!$K$17</f>
        <v>1.6</v>
      </c>
      <c r="K5" s="71">
        <f>'10'!$K$17</f>
        <v>2.8</v>
      </c>
      <c r="L5" s="71">
        <f>'11'!$K$17</f>
        <v>1.4</v>
      </c>
      <c r="M5" s="71">
        <f>'12'!$K$17</f>
        <v>1.8</v>
      </c>
      <c r="N5" s="71">
        <f>'13'!$K$17</f>
        <v>2.6</v>
      </c>
      <c r="O5" s="71">
        <f>'14'!$K$17</f>
        <v>0.6</v>
      </c>
      <c r="P5" s="71">
        <f>'15'!$K$17</f>
        <v>2.6</v>
      </c>
      <c r="Q5" s="71">
        <f>'16'!$K$17</f>
        <v>1.4</v>
      </c>
      <c r="R5" s="71">
        <f>'17'!$K$17</f>
        <v>2.4</v>
      </c>
      <c r="S5" s="71">
        <f>'18'!$K$17</f>
        <v>0.8</v>
      </c>
      <c r="T5" s="71">
        <f>'19'!$K$17</f>
        <v>0.2</v>
      </c>
      <c r="U5" s="71">
        <f>'20'!$K$17</f>
        <v>0.8</v>
      </c>
      <c r="V5" s="71">
        <f>'21'!$K$17</f>
        <v>2.6</v>
      </c>
      <c r="W5" s="71">
        <f>'22'!$K$17</f>
        <v>2.2</v>
      </c>
      <c r="X5" s="71">
        <f>'23'!$K$17</f>
        <v>1.2</v>
      </c>
    </row>
    <row r="6" spans="1:24" ht="12" customHeight="1">
      <c r="A6" s="65" t="s">
        <v>186</v>
      </c>
      <c r="B6" s="71">
        <f>1!$K$20</f>
        <v>0.4</v>
      </c>
      <c r="C6" s="71">
        <f>2!$K$20</f>
        <v>1.8</v>
      </c>
      <c r="D6" s="71">
        <f>3!$K$20</f>
        <v>1.6</v>
      </c>
      <c r="E6" s="71">
        <f>4!$K$20</f>
        <v>1.4</v>
      </c>
      <c r="F6" s="71">
        <f>5!$K$20</f>
        <v>1.4</v>
      </c>
      <c r="G6" s="71">
        <f>6!$K$20</f>
        <v>2.4</v>
      </c>
      <c r="H6" s="71">
        <f>7!$K$20</f>
        <v>1.2</v>
      </c>
      <c r="I6" s="71">
        <f>8!$K$20</f>
        <v>1.8</v>
      </c>
      <c r="J6" s="71">
        <f>9!$K$20</f>
        <v>2</v>
      </c>
      <c r="K6" s="71">
        <f>'10'!$K$20</f>
        <v>2</v>
      </c>
      <c r="L6" s="71">
        <f>'11'!$K$20</f>
        <v>1.2</v>
      </c>
      <c r="M6" s="71">
        <f>'12'!$K$20</f>
        <v>1.2</v>
      </c>
      <c r="N6" s="71">
        <f>'13'!$K$20</f>
        <v>1.4</v>
      </c>
      <c r="O6" s="71">
        <f>'14'!$K$20</f>
        <v>1.8</v>
      </c>
      <c r="P6" s="71">
        <f>'15'!$K$20</f>
        <v>2.6</v>
      </c>
      <c r="Q6" s="71">
        <f>'16'!$K$20</f>
        <v>1.8</v>
      </c>
      <c r="R6" s="71">
        <f>'17'!$K$20</f>
        <v>2</v>
      </c>
      <c r="S6" s="71">
        <f>'18'!$K$20</f>
        <v>0.2</v>
      </c>
      <c r="T6" s="71">
        <f>'19'!$K$20</f>
        <v>1.2</v>
      </c>
      <c r="U6" s="71">
        <f>'20'!$K$20</f>
        <v>2</v>
      </c>
      <c r="V6" s="71">
        <f>'21'!$K$20</f>
        <v>1.6</v>
      </c>
      <c r="W6" s="71">
        <f>'22'!$K$20</f>
        <v>2</v>
      </c>
      <c r="X6" s="71">
        <f>'23'!$K$20</f>
        <v>2</v>
      </c>
    </row>
    <row r="7" spans="1:24" ht="12" customHeight="1">
      <c r="A7" s="65" t="s">
        <v>185</v>
      </c>
      <c r="B7" s="71">
        <f>1!$K$24</f>
        <v>0.4</v>
      </c>
      <c r="C7" s="71">
        <f>2!$K$24</f>
        <v>2</v>
      </c>
      <c r="D7" s="71">
        <f>3!$K$24</f>
        <v>2.2</v>
      </c>
      <c r="E7" s="71">
        <f>4!$K$24</f>
        <v>1.4</v>
      </c>
      <c r="F7" s="71">
        <f>5!$K$24</f>
        <v>2.2</v>
      </c>
      <c r="G7" s="71">
        <f>6!$K$24</f>
        <v>1.6</v>
      </c>
      <c r="H7" s="71">
        <f>7!$K$24</f>
        <v>1</v>
      </c>
      <c r="I7" s="71">
        <f>8!$K$24</f>
        <v>1.6</v>
      </c>
      <c r="J7" s="71">
        <f>9!$K$24</f>
        <v>2</v>
      </c>
      <c r="K7" s="71">
        <f>'10'!$K$24</f>
        <v>2</v>
      </c>
      <c r="L7" s="71">
        <f>'11'!$K$24</f>
        <v>1.8</v>
      </c>
      <c r="M7" s="71">
        <f>'12'!$K$24</f>
        <v>1.2</v>
      </c>
      <c r="N7" s="71">
        <f>'13'!$K$24</f>
        <v>1.6</v>
      </c>
      <c r="O7" s="71">
        <f>'14'!$K$24</f>
        <v>1.2</v>
      </c>
      <c r="P7" s="71">
        <f>'15'!$K$24</f>
        <v>2.6</v>
      </c>
      <c r="Q7" s="71">
        <f>'16'!$K$24</f>
        <v>1.8</v>
      </c>
      <c r="R7" s="71">
        <f>'17'!$K$24</f>
        <v>2.8</v>
      </c>
      <c r="S7" s="71">
        <f>'18'!$K$24</f>
        <v>0.2</v>
      </c>
      <c r="T7" s="71">
        <f>'19'!$K$24</f>
        <v>0.8</v>
      </c>
      <c r="U7" s="71">
        <f>'20'!$K$24</f>
        <v>1.8</v>
      </c>
      <c r="V7" s="71">
        <f>'21'!$K$24</f>
        <v>1.6</v>
      </c>
      <c r="W7" s="71">
        <f>'22'!$K$24</f>
        <v>1.6</v>
      </c>
      <c r="X7" s="71">
        <f>'23'!$K$24</f>
        <v>2.2</v>
      </c>
    </row>
    <row r="8" spans="1:24" ht="12" customHeight="1">
      <c r="A8" s="65" t="s">
        <v>183</v>
      </c>
      <c r="B8" s="71">
        <f>1!$K$30</f>
        <v>1.4</v>
      </c>
      <c r="C8" s="71">
        <f>2!$K$30</f>
        <v>1.2</v>
      </c>
      <c r="D8" s="71">
        <f>3!$K$30</f>
        <v>1.4</v>
      </c>
      <c r="E8" s="71">
        <f>4!$K$30</f>
        <v>1.8</v>
      </c>
      <c r="F8" s="71">
        <f>5!$K$30</f>
        <v>1.4</v>
      </c>
      <c r="G8" s="71">
        <f>6!$K$30</f>
        <v>1</v>
      </c>
      <c r="H8" s="71">
        <f>7!$K$30</f>
        <v>1</v>
      </c>
      <c r="I8" s="71">
        <f>8!$K$30</f>
        <v>1.8</v>
      </c>
      <c r="J8" s="71">
        <f>9!$K$30</f>
        <v>1.4</v>
      </c>
      <c r="K8" s="71">
        <f>'10'!$K$30</f>
        <v>2</v>
      </c>
      <c r="L8" s="71">
        <f>'11'!$K$30</f>
        <v>1.8</v>
      </c>
      <c r="M8" s="71">
        <f>'12'!$K$30</f>
        <v>2</v>
      </c>
      <c r="N8" s="71">
        <f>'13'!$K$30</f>
        <v>1.2</v>
      </c>
      <c r="O8" s="71">
        <f>'14'!$K$30</f>
        <v>1</v>
      </c>
      <c r="P8" s="71">
        <f>'15'!$K$30</f>
        <v>2</v>
      </c>
      <c r="Q8" s="71">
        <f>'16'!$K$30</f>
        <v>1.6</v>
      </c>
      <c r="R8" s="71">
        <f>'17'!$K$30</f>
        <v>1.8</v>
      </c>
      <c r="S8" s="71">
        <f>'18'!$K$30</f>
        <v>1</v>
      </c>
      <c r="T8" s="71">
        <f>'19'!$K$30</f>
        <v>0.6</v>
      </c>
      <c r="U8" s="71">
        <f>'20'!$K$30</f>
        <v>1.6</v>
      </c>
      <c r="V8" s="71">
        <f>'21'!$K$30</f>
        <v>1.2</v>
      </c>
      <c r="W8" s="71">
        <f>'22'!$K$30</f>
        <v>1.6</v>
      </c>
      <c r="X8" s="71">
        <f>'23'!$K$30</f>
        <v>1.8</v>
      </c>
    </row>
    <row r="9" spans="1:24" ht="12" customHeight="1">
      <c r="A9" s="65" t="s">
        <v>184</v>
      </c>
      <c r="B9" s="71">
        <f>1!$K$34</f>
        <v>2.4</v>
      </c>
      <c r="C9" s="71">
        <f>2!$K$34</f>
        <v>1.2</v>
      </c>
      <c r="D9" s="71">
        <f>3!$K$34</f>
        <v>1</v>
      </c>
      <c r="E9" s="71">
        <f>4!$K$34</f>
        <v>1.2</v>
      </c>
      <c r="F9" s="71">
        <f>5!$K$34</f>
        <v>1.6</v>
      </c>
      <c r="G9" s="71">
        <f>6!$K$34</f>
        <v>0.6</v>
      </c>
      <c r="H9" s="71">
        <f>7!$F$34</f>
        <v>0</v>
      </c>
      <c r="I9" s="71">
        <f>8!$K$34</f>
        <v>1.2</v>
      </c>
      <c r="J9" s="71">
        <f>9!$K$34</f>
        <v>1.2</v>
      </c>
      <c r="K9" s="71">
        <f>'10'!$K$34</f>
        <v>1.8</v>
      </c>
      <c r="L9" s="71">
        <f>'11'!$K$34</f>
        <v>1.6</v>
      </c>
      <c r="M9" s="71">
        <f>'12'!$K$34</f>
        <v>3</v>
      </c>
      <c r="N9" s="71">
        <f>'13'!$K$34</f>
        <v>1</v>
      </c>
      <c r="O9" s="71">
        <f>'14'!$K$34</f>
        <v>0.6</v>
      </c>
      <c r="P9" s="71">
        <f>'15'!$K$34</f>
        <v>1.8</v>
      </c>
      <c r="Q9" s="71">
        <f>'16'!$K$34</f>
        <v>1.2</v>
      </c>
      <c r="R9" s="71">
        <f>'17'!$K$34</f>
        <v>1.4</v>
      </c>
      <c r="S9" s="71">
        <f>'18'!$K$34</f>
        <v>0.6</v>
      </c>
      <c r="T9" s="71">
        <f>'19'!$K$34</f>
        <v>0.4</v>
      </c>
      <c r="U9" s="71">
        <f>'20'!$K$34</f>
        <v>1</v>
      </c>
      <c r="V9" s="71">
        <f>'21'!$K$34</f>
        <v>1</v>
      </c>
      <c r="W9" s="71">
        <f>'22'!$K$34</f>
        <v>1.2</v>
      </c>
      <c r="X9" s="71">
        <f>'23'!$K$34</f>
        <v>1.4</v>
      </c>
    </row>
    <row r="10" spans="2:9" ht="15" customHeight="1">
      <c r="B10" s="58"/>
      <c r="C10" s="58"/>
      <c r="D10" s="58"/>
      <c r="E10" s="58"/>
      <c r="F10" s="58"/>
      <c r="G10" s="58"/>
      <c r="H10" s="58"/>
      <c r="I10" s="58"/>
    </row>
    <row r="11" spans="2:9" ht="15" customHeight="1">
      <c r="B11" s="58"/>
      <c r="C11" s="58"/>
      <c r="D11" s="58"/>
      <c r="E11" s="58"/>
      <c r="F11" s="58"/>
      <c r="G11" s="58"/>
      <c r="H11" s="58"/>
      <c r="I11" s="58"/>
    </row>
    <row r="12" spans="2:9" ht="15" customHeight="1">
      <c r="B12" s="58"/>
      <c r="C12" s="58"/>
      <c r="D12" s="58"/>
      <c r="E12" s="58"/>
      <c r="F12" s="58"/>
      <c r="G12" s="58"/>
      <c r="H12" s="58"/>
      <c r="I12" s="58"/>
    </row>
    <row r="13" spans="2:9" ht="15" customHeight="1">
      <c r="B13" s="58"/>
      <c r="C13" s="58"/>
      <c r="D13" s="58"/>
      <c r="E13" s="58"/>
      <c r="F13" s="58"/>
      <c r="G13" s="58"/>
      <c r="H13" s="58"/>
      <c r="I13" s="58"/>
    </row>
    <row r="14" spans="2:9" ht="15" customHeight="1">
      <c r="B14" s="58"/>
      <c r="C14" s="58"/>
      <c r="D14" s="58"/>
      <c r="E14" s="58"/>
      <c r="F14" s="58"/>
      <c r="G14" s="58"/>
      <c r="H14" s="58"/>
      <c r="I14" s="58"/>
    </row>
    <row r="15" spans="2:9" ht="15" customHeight="1">
      <c r="B15" s="58"/>
      <c r="C15" s="58"/>
      <c r="D15" s="58"/>
      <c r="E15" s="58"/>
      <c r="F15" s="58"/>
      <c r="G15" s="58"/>
      <c r="H15" s="58"/>
      <c r="I15" s="58"/>
    </row>
    <row r="16" spans="2:9" ht="15" customHeight="1">
      <c r="B16" s="58"/>
      <c r="C16" s="58"/>
      <c r="D16" s="58"/>
      <c r="E16" s="58"/>
      <c r="F16" s="58"/>
      <c r="G16" s="58"/>
      <c r="H16" s="58"/>
      <c r="I16" s="58"/>
    </row>
    <row r="17" spans="2:9" ht="15" customHeight="1">
      <c r="B17" s="58"/>
      <c r="C17" s="58"/>
      <c r="D17" s="58"/>
      <c r="E17" s="58"/>
      <c r="F17" s="58"/>
      <c r="G17" s="58"/>
      <c r="H17" s="58"/>
      <c r="I17" s="58"/>
    </row>
    <row r="18" spans="2:9" ht="15" customHeight="1">
      <c r="B18" s="58"/>
      <c r="C18" s="58"/>
      <c r="D18" s="58"/>
      <c r="E18" s="58"/>
      <c r="F18" s="58"/>
      <c r="G18" s="58"/>
      <c r="H18" s="58"/>
      <c r="I18" s="58"/>
    </row>
    <row r="19" spans="2:9" ht="15" customHeight="1">
      <c r="B19" s="58"/>
      <c r="C19" s="58"/>
      <c r="D19" s="58"/>
      <c r="E19" s="58"/>
      <c r="F19" s="58"/>
      <c r="G19" s="58"/>
      <c r="H19" s="58"/>
      <c r="I19" s="58"/>
    </row>
    <row r="20" spans="2:9" ht="15" customHeight="1">
      <c r="B20" s="58"/>
      <c r="C20" s="58"/>
      <c r="D20" s="58"/>
      <c r="E20" s="58"/>
      <c r="F20" s="58"/>
      <c r="G20" s="58"/>
      <c r="H20" s="58"/>
      <c r="I20" s="58"/>
    </row>
    <row r="21" spans="2:9" ht="15" customHeight="1">
      <c r="B21" s="58"/>
      <c r="C21" s="58"/>
      <c r="D21" s="58"/>
      <c r="E21" s="58"/>
      <c r="F21" s="58"/>
      <c r="G21" s="58"/>
      <c r="H21" s="58"/>
      <c r="I21" s="58"/>
    </row>
    <row r="22" spans="2:9" ht="15" customHeight="1">
      <c r="B22" s="58"/>
      <c r="C22" s="58"/>
      <c r="D22" s="58"/>
      <c r="E22" s="58"/>
      <c r="F22" s="58"/>
      <c r="G22" s="58"/>
      <c r="H22" s="58"/>
      <c r="I22" s="58"/>
    </row>
    <row r="23" spans="2:23" ht="15" customHeight="1">
      <c r="B23" s="58"/>
      <c r="C23" s="58"/>
      <c r="D23" s="58"/>
      <c r="E23" s="58"/>
      <c r="F23" s="58"/>
      <c r="G23" s="58"/>
      <c r="H23" s="58"/>
      <c r="I23" s="58"/>
      <c r="W23" s="58"/>
    </row>
    <row r="24" spans="2:23" ht="15" customHeight="1">
      <c r="B24" s="58"/>
      <c r="C24" s="58"/>
      <c r="D24" s="58"/>
      <c r="E24" s="58"/>
      <c r="F24" s="58"/>
      <c r="G24" s="58"/>
      <c r="H24" s="58"/>
      <c r="I24" s="58"/>
      <c r="W24" s="58"/>
    </row>
    <row r="25" ht="15">
      <c r="W25" s="58"/>
    </row>
    <row r="26" ht="15">
      <c r="W26" s="58"/>
    </row>
    <row r="27" ht="15">
      <c r="W27" s="58"/>
    </row>
    <row r="28" ht="15">
      <c r="W28" s="58"/>
    </row>
    <row r="29" ht="15">
      <c r="W29" s="58"/>
    </row>
    <row r="30" ht="15">
      <c r="W30" s="58"/>
    </row>
  </sheetData>
  <sheetProtection/>
  <printOptions/>
  <pageMargins left="0.33" right="0.37" top="0.75" bottom="0.75" header="0.3" footer="0.3"/>
  <pageSetup fitToHeight="0" fitToWidth="1" horizontalDpi="600" verticalDpi="600" orientation="landscape" scale="85"/>
  <drawing r:id="rId1"/>
</worksheet>
</file>

<file path=xl/worksheets/sheet4.xml><?xml version="1.0" encoding="utf-8"?>
<worksheet xmlns="http://schemas.openxmlformats.org/spreadsheetml/2006/main" xmlns:r="http://schemas.openxmlformats.org/officeDocument/2006/relationships">
  <sheetPr>
    <pageSetUpPr fitToPage="1"/>
  </sheetPr>
  <dimension ref="A1:P44"/>
  <sheetViews>
    <sheetView zoomScale="60" zoomScaleNormal="60" zoomScaleSheetLayoutView="100" zoomScalePageLayoutView="0" workbookViewId="0" topLeftCell="A1">
      <pane ySplit="6" topLeftCell="A7" activePane="bottomLeft" state="frozen"/>
      <selection pane="topLeft" activeCell="A1" sqref="A1"/>
      <selection pane="bottomLeft" activeCell="K7" sqref="K7:K11"/>
    </sheetView>
  </sheetViews>
  <sheetFormatPr defaultColWidth="8.8515625" defaultRowHeight="15"/>
  <cols>
    <col min="1" max="1" width="4.28125" style="53" customWidth="1"/>
    <col min="2" max="2" width="4.28125" style="3" customWidth="1"/>
    <col min="3" max="3" width="3.421875" style="0" bestFit="1" customWidth="1"/>
    <col min="4" max="4" width="53.7109375" style="0" customWidth="1"/>
    <col min="5" max="5" width="59.421875" style="0" customWidth="1"/>
    <col min="6" max="10" width="7.7109375" style="0" customWidth="1"/>
    <col min="11" max="11" width="8.8515625" style="0" customWidth="1"/>
    <col min="12" max="12" width="22.28125" style="0" customWidth="1"/>
    <col min="13" max="16" width="17.7109375" style="0" customWidth="1"/>
  </cols>
  <sheetData>
    <row r="1" spans="1:6" ht="19.5" customHeight="1">
      <c r="A1" s="28" t="s">
        <v>790</v>
      </c>
      <c r="B1" s="12"/>
      <c r="C1" s="8"/>
      <c r="D1" s="8"/>
      <c r="E1" s="31" t="s">
        <v>56</v>
      </c>
      <c r="F1" s="50">
        <v>3</v>
      </c>
    </row>
    <row r="2" spans="1:6" ht="19.5" customHeight="1">
      <c r="A2" s="29" t="s">
        <v>63</v>
      </c>
      <c r="B2" s="9"/>
      <c r="C2" s="7"/>
      <c r="D2" s="7"/>
      <c r="E2" s="30" t="s">
        <v>55</v>
      </c>
      <c r="F2" s="51">
        <v>2</v>
      </c>
    </row>
    <row r="3" spans="1:6" ht="19.5" customHeight="1">
      <c r="A3" s="52"/>
      <c r="B3" s="9"/>
      <c r="C3" s="7"/>
      <c r="D3" s="7"/>
      <c r="E3" s="30" t="s">
        <v>53</v>
      </c>
      <c r="F3" s="51">
        <v>1</v>
      </c>
    </row>
    <row r="4" spans="1:6" ht="19.5" customHeight="1">
      <c r="A4" s="52"/>
      <c r="B4" s="10"/>
      <c r="C4" s="10"/>
      <c r="D4" s="10"/>
      <c r="E4" s="30" t="s">
        <v>54</v>
      </c>
      <c r="F4" s="51">
        <v>0</v>
      </c>
    </row>
    <row r="5" spans="1:6" ht="19.5" customHeight="1">
      <c r="A5" s="52"/>
      <c r="B5" s="10"/>
      <c r="C5" s="10"/>
      <c r="D5" s="10"/>
      <c r="E5" s="30" t="s">
        <v>6</v>
      </c>
      <c r="F5" s="49">
        <v>-1</v>
      </c>
    </row>
    <row r="6" spans="1:16" ht="30" customHeight="1" thickBot="1">
      <c r="A6" s="52"/>
      <c r="B6" s="9"/>
      <c r="C6" s="136" t="s">
        <v>7</v>
      </c>
      <c r="D6" s="136"/>
      <c r="E6" s="45" t="s">
        <v>33</v>
      </c>
      <c r="F6" s="46" t="s">
        <v>345</v>
      </c>
      <c r="G6" s="46" t="s">
        <v>344</v>
      </c>
      <c r="H6" s="46" t="s">
        <v>451</v>
      </c>
      <c r="I6" s="46" t="s">
        <v>462</v>
      </c>
      <c r="J6" s="46" t="s">
        <v>590</v>
      </c>
      <c r="K6" s="46" t="s">
        <v>787</v>
      </c>
      <c r="L6" s="45" t="s">
        <v>345</v>
      </c>
      <c r="M6" s="68" t="s">
        <v>344</v>
      </c>
      <c r="N6" s="68" t="s">
        <v>451</v>
      </c>
      <c r="O6" s="68" t="s">
        <v>463</v>
      </c>
      <c r="P6" s="68" t="s">
        <v>591</v>
      </c>
    </row>
    <row r="7" spans="1:16" ht="38.25" customHeight="1">
      <c r="A7" s="152" t="s">
        <v>1</v>
      </c>
      <c r="B7" s="137" t="s">
        <v>788</v>
      </c>
      <c r="C7" s="37">
        <v>29</v>
      </c>
      <c r="D7" s="47" t="s">
        <v>8</v>
      </c>
      <c r="E7" s="142" t="s">
        <v>43</v>
      </c>
      <c r="F7" s="120">
        <v>2</v>
      </c>
      <c r="G7" s="117">
        <v>1</v>
      </c>
      <c r="H7" s="117">
        <v>1</v>
      </c>
      <c r="I7" s="117">
        <v>1</v>
      </c>
      <c r="J7" s="117">
        <v>1</v>
      </c>
      <c r="K7" s="120">
        <f>AVERAGE(F7:J11)</f>
        <v>1.2</v>
      </c>
      <c r="L7" s="115" t="s">
        <v>262</v>
      </c>
      <c r="M7" s="115" t="s">
        <v>269</v>
      </c>
      <c r="N7" s="115"/>
      <c r="O7" s="115" t="s">
        <v>453</v>
      </c>
      <c r="P7" s="115" t="s">
        <v>581</v>
      </c>
    </row>
    <row r="8" spans="1:16" ht="72.75" customHeight="1">
      <c r="A8" s="146"/>
      <c r="B8" s="138"/>
      <c r="C8" s="13">
        <v>30</v>
      </c>
      <c r="D8" s="14" t="s">
        <v>9</v>
      </c>
      <c r="E8" s="143"/>
      <c r="F8" s="121"/>
      <c r="G8" s="118"/>
      <c r="H8" s="118"/>
      <c r="I8" s="118"/>
      <c r="J8" s="118"/>
      <c r="K8" s="121"/>
      <c r="L8" s="116"/>
      <c r="M8" s="116"/>
      <c r="N8" s="116"/>
      <c r="O8" s="116"/>
      <c r="P8" s="116"/>
    </row>
    <row r="9" spans="1:16" ht="63.75" customHeight="1">
      <c r="A9" s="146"/>
      <c r="B9" s="138"/>
      <c r="C9" s="13">
        <v>32</v>
      </c>
      <c r="D9" s="14" t="s">
        <v>10</v>
      </c>
      <c r="E9" s="143"/>
      <c r="F9" s="121"/>
      <c r="G9" s="118"/>
      <c r="H9" s="118"/>
      <c r="I9" s="118"/>
      <c r="J9" s="118"/>
      <c r="K9" s="121"/>
      <c r="L9" s="116"/>
      <c r="M9" s="116"/>
      <c r="N9" s="116"/>
      <c r="O9" s="116"/>
      <c r="P9" s="116"/>
    </row>
    <row r="10" spans="1:16" ht="42" customHeight="1">
      <c r="A10" s="146"/>
      <c r="B10" s="138"/>
      <c r="C10" s="13">
        <v>39</v>
      </c>
      <c r="D10" s="14" t="s">
        <v>16</v>
      </c>
      <c r="E10" s="143"/>
      <c r="F10" s="121"/>
      <c r="G10" s="118"/>
      <c r="H10" s="118"/>
      <c r="I10" s="118"/>
      <c r="J10" s="118"/>
      <c r="K10" s="121"/>
      <c r="L10" s="116"/>
      <c r="M10" s="116"/>
      <c r="N10" s="116"/>
      <c r="O10" s="116"/>
      <c r="P10" s="116"/>
    </row>
    <row r="11" spans="1:16" ht="65.25" customHeight="1">
      <c r="A11" s="146"/>
      <c r="B11" s="139"/>
      <c r="C11" s="13">
        <v>40</v>
      </c>
      <c r="D11" s="14" t="s">
        <v>17</v>
      </c>
      <c r="E11" s="143"/>
      <c r="F11" s="121"/>
      <c r="G11" s="119"/>
      <c r="H11" s="119"/>
      <c r="I11" s="119"/>
      <c r="J11" s="119"/>
      <c r="K11" s="121"/>
      <c r="L11" s="116"/>
      <c r="M11" s="116"/>
      <c r="N11" s="116"/>
      <c r="O11" s="116"/>
      <c r="P11" s="116"/>
    </row>
    <row r="12" spans="1:16" ht="54.75" customHeight="1">
      <c r="A12" s="146"/>
      <c r="B12" s="140" t="s">
        <v>789</v>
      </c>
      <c r="C12" s="13">
        <v>38</v>
      </c>
      <c r="D12" s="15" t="s">
        <v>15</v>
      </c>
      <c r="E12" s="101" t="s">
        <v>44</v>
      </c>
      <c r="F12" s="168">
        <v>3</v>
      </c>
      <c r="G12" s="103">
        <v>1</v>
      </c>
      <c r="H12" s="103">
        <v>1</v>
      </c>
      <c r="I12" s="103">
        <v>1</v>
      </c>
      <c r="J12" s="103">
        <v>1</v>
      </c>
      <c r="K12" s="103">
        <f>AVERAGE(F12:J13)</f>
        <v>1.4</v>
      </c>
      <c r="L12" s="170" t="s">
        <v>263</v>
      </c>
      <c r="M12" s="101" t="s">
        <v>270</v>
      </c>
      <c r="N12" s="101"/>
      <c r="O12" s="101" t="s">
        <v>454</v>
      </c>
      <c r="P12" s="101" t="s">
        <v>582</v>
      </c>
    </row>
    <row r="13" spans="1:16" ht="73.5" customHeight="1" thickBot="1">
      <c r="A13" s="147"/>
      <c r="B13" s="141"/>
      <c r="C13" s="32">
        <v>40</v>
      </c>
      <c r="D13" s="48" t="s">
        <v>17</v>
      </c>
      <c r="E13" s="102"/>
      <c r="F13" s="169"/>
      <c r="G13" s="104"/>
      <c r="H13" s="104"/>
      <c r="I13" s="104"/>
      <c r="J13" s="104"/>
      <c r="K13" s="104"/>
      <c r="L13" s="171"/>
      <c r="M13" s="102"/>
      <c r="N13" s="102"/>
      <c r="O13" s="102"/>
      <c r="P13" s="102"/>
    </row>
    <row r="14" spans="1:16" ht="48" customHeight="1">
      <c r="A14" s="152" t="s">
        <v>0</v>
      </c>
      <c r="B14" s="137" t="s">
        <v>788</v>
      </c>
      <c r="C14" s="37">
        <v>33</v>
      </c>
      <c r="D14" s="42" t="s">
        <v>11</v>
      </c>
      <c r="E14" s="144" t="s">
        <v>50</v>
      </c>
      <c r="F14" s="166">
        <v>2</v>
      </c>
      <c r="G14" s="107">
        <v>1</v>
      </c>
      <c r="H14" s="107">
        <v>0</v>
      </c>
      <c r="I14" s="107">
        <v>2</v>
      </c>
      <c r="J14" s="107">
        <v>1</v>
      </c>
      <c r="K14" s="107">
        <f>AVERAGE(F14:J16)</f>
        <v>1.2</v>
      </c>
      <c r="L14" s="105" t="s">
        <v>264</v>
      </c>
      <c r="M14" s="105" t="s">
        <v>271</v>
      </c>
      <c r="N14" s="105"/>
      <c r="O14" s="105" t="s">
        <v>455</v>
      </c>
      <c r="P14" s="105" t="s">
        <v>583</v>
      </c>
    </row>
    <row r="15" spans="1:16" ht="45.75" customHeight="1">
      <c r="A15" s="146"/>
      <c r="B15" s="138"/>
      <c r="C15" s="13">
        <v>34</v>
      </c>
      <c r="D15" s="16" t="s">
        <v>35</v>
      </c>
      <c r="E15" s="145"/>
      <c r="F15" s="167"/>
      <c r="G15" s="108"/>
      <c r="H15" s="108"/>
      <c r="I15" s="108"/>
      <c r="J15" s="108"/>
      <c r="K15" s="108"/>
      <c r="L15" s="106"/>
      <c r="M15" s="106"/>
      <c r="N15" s="106"/>
      <c r="O15" s="106"/>
      <c r="P15" s="106"/>
    </row>
    <row r="16" spans="1:16" ht="59.25" customHeight="1">
      <c r="A16" s="146"/>
      <c r="B16" s="139"/>
      <c r="C16" s="13">
        <v>35</v>
      </c>
      <c r="D16" s="16" t="s">
        <v>12</v>
      </c>
      <c r="E16" s="145"/>
      <c r="F16" s="167"/>
      <c r="G16" s="109"/>
      <c r="H16" s="109"/>
      <c r="I16" s="109"/>
      <c r="J16" s="109"/>
      <c r="K16" s="109"/>
      <c r="L16" s="106"/>
      <c r="M16" s="106"/>
      <c r="N16" s="106"/>
      <c r="O16" s="106"/>
      <c r="P16" s="106"/>
    </row>
    <row r="17" spans="1:16" ht="43.5" customHeight="1">
      <c r="A17" s="146"/>
      <c r="B17" s="140" t="s">
        <v>789</v>
      </c>
      <c r="C17" s="13">
        <v>34</v>
      </c>
      <c r="D17" s="17" t="s">
        <v>35</v>
      </c>
      <c r="E17" s="172" t="s">
        <v>51</v>
      </c>
      <c r="F17" s="164">
        <v>2</v>
      </c>
      <c r="G17" s="88">
        <v>0</v>
      </c>
      <c r="H17" s="88">
        <v>0</v>
      </c>
      <c r="I17" s="88">
        <v>0</v>
      </c>
      <c r="J17" s="88">
        <v>0</v>
      </c>
      <c r="K17" s="88">
        <f>AVERAGE(F17:J19)</f>
        <v>0.4</v>
      </c>
      <c r="L17" s="86" t="s">
        <v>264</v>
      </c>
      <c r="M17" s="86" t="s">
        <v>272</v>
      </c>
      <c r="N17" s="86"/>
      <c r="O17" s="86" t="s">
        <v>456</v>
      </c>
      <c r="P17" s="86" t="s">
        <v>584</v>
      </c>
    </row>
    <row r="18" spans="1:16" ht="57.75" customHeight="1">
      <c r="A18" s="146"/>
      <c r="B18" s="138"/>
      <c r="C18" s="13">
        <v>36</v>
      </c>
      <c r="D18" s="17" t="s">
        <v>13</v>
      </c>
      <c r="E18" s="172"/>
      <c r="F18" s="164"/>
      <c r="G18" s="89"/>
      <c r="H18" s="89"/>
      <c r="I18" s="89"/>
      <c r="J18" s="89"/>
      <c r="K18" s="89"/>
      <c r="L18" s="86"/>
      <c r="M18" s="86"/>
      <c r="N18" s="86"/>
      <c r="O18" s="86"/>
      <c r="P18" s="86"/>
    </row>
    <row r="19" spans="1:16" ht="48.75" customHeight="1" thickBot="1">
      <c r="A19" s="147"/>
      <c r="B19" s="141"/>
      <c r="C19" s="32">
        <v>52</v>
      </c>
      <c r="D19" s="44" t="s">
        <v>28</v>
      </c>
      <c r="E19" s="173"/>
      <c r="F19" s="165"/>
      <c r="G19" s="90"/>
      <c r="H19" s="90"/>
      <c r="I19" s="90"/>
      <c r="J19" s="90"/>
      <c r="K19" s="90"/>
      <c r="L19" s="87"/>
      <c r="M19" s="87"/>
      <c r="N19" s="87"/>
      <c r="O19" s="87"/>
      <c r="P19" s="87"/>
    </row>
    <row r="20" spans="1:16" ht="60" customHeight="1">
      <c r="A20" s="152" t="s">
        <v>2</v>
      </c>
      <c r="B20" s="137" t="s">
        <v>788</v>
      </c>
      <c r="C20" s="37">
        <v>32</v>
      </c>
      <c r="D20" s="40" t="s">
        <v>10</v>
      </c>
      <c r="E20" s="174" t="s">
        <v>47</v>
      </c>
      <c r="F20" s="162">
        <v>1</v>
      </c>
      <c r="G20" s="93">
        <v>0</v>
      </c>
      <c r="H20" s="93">
        <v>0</v>
      </c>
      <c r="I20" s="93">
        <v>1</v>
      </c>
      <c r="J20" s="93">
        <v>0</v>
      </c>
      <c r="K20" s="93">
        <f>AVERAGE(F20:J23)</f>
        <v>0.4</v>
      </c>
      <c r="L20" s="91" t="s">
        <v>265</v>
      </c>
      <c r="M20" s="91" t="s">
        <v>273</v>
      </c>
      <c r="N20" s="91"/>
      <c r="O20" s="91" t="s">
        <v>457</v>
      </c>
      <c r="P20" s="91" t="s">
        <v>585</v>
      </c>
    </row>
    <row r="21" spans="1:16" ht="31.5">
      <c r="A21" s="146"/>
      <c r="B21" s="138"/>
      <c r="C21" s="13">
        <v>41</v>
      </c>
      <c r="D21" s="18" t="s">
        <v>18</v>
      </c>
      <c r="E21" s="175"/>
      <c r="F21" s="163"/>
      <c r="G21" s="94"/>
      <c r="H21" s="94"/>
      <c r="I21" s="94"/>
      <c r="J21" s="94"/>
      <c r="K21" s="94"/>
      <c r="L21" s="92"/>
      <c r="M21" s="92"/>
      <c r="N21" s="92"/>
      <c r="O21" s="92"/>
      <c r="P21" s="92"/>
    </row>
    <row r="22" spans="1:16" ht="31.5">
      <c r="A22" s="146"/>
      <c r="B22" s="138"/>
      <c r="C22" s="13">
        <v>47</v>
      </c>
      <c r="D22" s="18" t="s">
        <v>24</v>
      </c>
      <c r="E22" s="175"/>
      <c r="F22" s="163"/>
      <c r="G22" s="94"/>
      <c r="H22" s="94"/>
      <c r="I22" s="94"/>
      <c r="J22" s="94"/>
      <c r="K22" s="94"/>
      <c r="L22" s="92"/>
      <c r="M22" s="92"/>
      <c r="N22" s="92"/>
      <c r="O22" s="92"/>
      <c r="P22" s="92"/>
    </row>
    <row r="23" spans="1:16" ht="31.5">
      <c r="A23" s="146"/>
      <c r="B23" s="139"/>
      <c r="C23" s="13">
        <v>48</v>
      </c>
      <c r="D23" s="18" t="s">
        <v>25</v>
      </c>
      <c r="E23" s="175"/>
      <c r="F23" s="163"/>
      <c r="G23" s="95"/>
      <c r="H23" s="95"/>
      <c r="I23" s="95"/>
      <c r="J23" s="95"/>
      <c r="K23" s="95"/>
      <c r="L23" s="92"/>
      <c r="M23" s="92"/>
      <c r="N23" s="92"/>
      <c r="O23" s="92"/>
      <c r="P23" s="92"/>
    </row>
    <row r="24" spans="1:16" ht="55.5" customHeight="1">
      <c r="A24" s="146"/>
      <c r="B24" s="138" t="s">
        <v>789</v>
      </c>
      <c r="C24" s="13">
        <v>42</v>
      </c>
      <c r="D24" s="19" t="s">
        <v>19</v>
      </c>
      <c r="E24" s="176" t="s">
        <v>48</v>
      </c>
      <c r="F24" s="156">
        <v>2</v>
      </c>
      <c r="G24" s="98">
        <v>0</v>
      </c>
      <c r="H24" s="98">
        <v>0</v>
      </c>
      <c r="I24" s="98">
        <v>0</v>
      </c>
      <c r="J24" s="98">
        <v>0</v>
      </c>
      <c r="K24" s="98">
        <f>AVERAGE(F24:J29)</f>
        <v>0.4</v>
      </c>
      <c r="L24" s="96" t="s">
        <v>266</v>
      </c>
      <c r="M24" s="96" t="s">
        <v>274</v>
      </c>
      <c r="N24" s="96"/>
      <c r="O24" s="96" t="s">
        <v>458</v>
      </c>
      <c r="P24" s="96" t="s">
        <v>586</v>
      </c>
    </row>
    <row r="25" spans="1:16" ht="39.75" customHeight="1">
      <c r="A25" s="146"/>
      <c r="B25" s="138"/>
      <c r="C25" s="13">
        <v>43</v>
      </c>
      <c r="D25" s="19" t="s">
        <v>20</v>
      </c>
      <c r="E25" s="176"/>
      <c r="F25" s="156"/>
      <c r="G25" s="99"/>
      <c r="H25" s="99"/>
      <c r="I25" s="99"/>
      <c r="J25" s="99"/>
      <c r="K25" s="99"/>
      <c r="L25" s="96"/>
      <c r="M25" s="96"/>
      <c r="N25" s="96"/>
      <c r="O25" s="96"/>
      <c r="P25" s="96"/>
    </row>
    <row r="26" spans="1:16" ht="42.75" customHeight="1">
      <c r="A26" s="146"/>
      <c r="B26" s="138"/>
      <c r="C26" s="13">
        <v>44</v>
      </c>
      <c r="D26" s="19" t="s">
        <v>21</v>
      </c>
      <c r="E26" s="176"/>
      <c r="F26" s="156"/>
      <c r="G26" s="99"/>
      <c r="H26" s="99"/>
      <c r="I26" s="99"/>
      <c r="J26" s="99"/>
      <c r="K26" s="99"/>
      <c r="L26" s="96"/>
      <c r="M26" s="96"/>
      <c r="N26" s="96"/>
      <c r="O26" s="96"/>
      <c r="P26" s="96"/>
    </row>
    <row r="27" spans="1:16" ht="39.75" customHeight="1">
      <c r="A27" s="146"/>
      <c r="B27" s="138"/>
      <c r="C27" s="13">
        <v>45</v>
      </c>
      <c r="D27" s="19" t="s">
        <v>22</v>
      </c>
      <c r="E27" s="176"/>
      <c r="F27" s="156"/>
      <c r="G27" s="99"/>
      <c r="H27" s="99"/>
      <c r="I27" s="99"/>
      <c r="J27" s="99"/>
      <c r="K27" s="99"/>
      <c r="L27" s="96"/>
      <c r="M27" s="96"/>
      <c r="N27" s="96"/>
      <c r="O27" s="96"/>
      <c r="P27" s="96"/>
    </row>
    <row r="28" spans="1:16" ht="15.75">
      <c r="A28" s="146"/>
      <c r="B28" s="138"/>
      <c r="C28" s="13">
        <v>46</v>
      </c>
      <c r="D28" s="19" t="s">
        <v>23</v>
      </c>
      <c r="E28" s="176"/>
      <c r="F28" s="156"/>
      <c r="G28" s="99"/>
      <c r="H28" s="99"/>
      <c r="I28" s="99"/>
      <c r="J28" s="99"/>
      <c r="K28" s="99"/>
      <c r="L28" s="96"/>
      <c r="M28" s="96"/>
      <c r="N28" s="96"/>
      <c r="O28" s="96"/>
      <c r="P28" s="96"/>
    </row>
    <row r="29" spans="1:16" ht="39.75" customHeight="1" thickBot="1">
      <c r="A29" s="147"/>
      <c r="B29" s="141"/>
      <c r="C29" s="32">
        <v>53</v>
      </c>
      <c r="D29" s="41" t="s">
        <v>29</v>
      </c>
      <c r="E29" s="177"/>
      <c r="F29" s="157"/>
      <c r="G29" s="100"/>
      <c r="H29" s="100"/>
      <c r="I29" s="100"/>
      <c r="J29" s="100"/>
      <c r="K29" s="100"/>
      <c r="L29" s="97"/>
      <c r="M29" s="97"/>
      <c r="N29" s="97"/>
      <c r="O29" s="97"/>
      <c r="P29" s="97"/>
    </row>
    <row r="30" spans="1:16" ht="45" customHeight="1">
      <c r="A30" s="152" t="s">
        <v>3</v>
      </c>
      <c r="B30" s="137" t="s">
        <v>788</v>
      </c>
      <c r="C30" s="37">
        <v>41</v>
      </c>
      <c r="D30" s="38" t="s">
        <v>18</v>
      </c>
      <c r="E30" s="148" t="s">
        <v>46</v>
      </c>
      <c r="F30" s="158">
        <v>2</v>
      </c>
      <c r="G30" s="122">
        <v>3</v>
      </c>
      <c r="H30" s="122">
        <v>2</v>
      </c>
      <c r="I30" s="122">
        <v>0</v>
      </c>
      <c r="J30" s="122">
        <v>0</v>
      </c>
      <c r="K30" s="122">
        <f>AVERAGE(F30:J33)</f>
        <v>1.4</v>
      </c>
      <c r="L30" s="110" t="s">
        <v>267</v>
      </c>
      <c r="M30" s="110" t="s">
        <v>275</v>
      </c>
      <c r="N30" s="110"/>
      <c r="O30" s="110" t="s">
        <v>459</v>
      </c>
      <c r="P30" s="110" t="s">
        <v>587</v>
      </c>
    </row>
    <row r="31" spans="1:16" ht="50.25" customHeight="1">
      <c r="A31" s="146"/>
      <c r="B31" s="138"/>
      <c r="C31" s="13">
        <v>42</v>
      </c>
      <c r="D31" s="20" t="s">
        <v>19</v>
      </c>
      <c r="E31" s="149"/>
      <c r="F31" s="159"/>
      <c r="G31" s="123"/>
      <c r="H31" s="123"/>
      <c r="I31" s="123"/>
      <c r="J31" s="123"/>
      <c r="K31" s="123"/>
      <c r="L31" s="111"/>
      <c r="M31" s="111"/>
      <c r="N31" s="111"/>
      <c r="O31" s="111"/>
      <c r="P31" s="111"/>
    </row>
    <row r="32" spans="1:16" ht="41.25" customHeight="1">
      <c r="A32" s="146"/>
      <c r="B32" s="138"/>
      <c r="C32" s="13">
        <v>43</v>
      </c>
      <c r="D32" s="20" t="s">
        <v>20</v>
      </c>
      <c r="E32" s="149"/>
      <c r="F32" s="159"/>
      <c r="G32" s="123"/>
      <c r="H32" s="123"/>
      <c r="I32" s="123"/>
      <c r="J32" s="123"/>
      <c r="K32" s="123"/>
      <c r="L32" s="111"/>
      <c r="M32" s="111"/>
      <c r="N32" s="111"/>
      <c r="O32" s="111"/>
      <c r="P32" s="111"/>
    </row>
    <row r="33" spans="1:16" ht="41.25" customHeight="1">
      <c r="A33" s="146"/>
      <c r="B33" s="139"/>
      <c r="C33" s="13">
        <v>44</v>
      </c>
      <c r="D33" s="20" t="s">
        <v>21</v>
      </c>
      <c r="E33" s="149"/>
      <c r="F33" s="159"/>
      <c r="G33" s="124"/>
      <c r="H33" s="124"/>
      <c r="I33" s="124"/>
      <c r="J33" s="124"/>
      <c r="K33" s="124"/>
      <c r="L33" s="111"/>
      <c r="M33" s="111"/>
      <c r="N33" s="111"/>
      <c r="O33" s="111"/>
      <c r="P33" s="111"/>
    </row>
    <row r="34" spans="1:16" ht="40.5" customHeight="1">
      <c r="A34" s="146"/>
      <c r="B34" s="138" t="s">
        <v>789</v>
      </c>
      <c r="C34" s="13">
        <v>45</v>
      </c>
      <c r="D34" s="21" t="s">
        <v>22</v>
      </c>
      <c r="E34" s="150" t="s">
        <v>45</v>
      </c>
      <c r="F34" s="160">
        <v>3</v>
      </c>
      <c r="G34" s="127">
        <v>1</v>
      </c>
      <c r="H34" s="127">
        <v>2</v>
      </c>
      <c r="I34" s="127">
        <v>3</v>
      </c>
      <c r="J34" s="127">
        <v>3</v>
      </c>
      <c r="K34" s="127">
        <f>AVERAGE(F34:J37)</f>
        <v>2.4</v>
      </c>
      <c r="L34" s="125" t="s">
        <v>268</v>
      </c>
      <c r="M34" s="125" t="s">
        <v>276</v>
      </c>
      <c r="N34" s="125"/>
      <c r="O34" s="125" t="s">
        <v>460</v>
      </c>
      <c r="P34" s="125" t="s">
        <v>588</v>
      </c>
    </row>
    <row r="35" spans="1:16" ht="31.5" customHeight="1">
      <c r="A35" s="146"/>
      <c r="B35" s="138"/>
      <c r="C35" s="13">
        <v>46</v>
      </c>
      <c r="D35" s="21" t="s">
        <v>23</v>
      </c>
      <c r="E35" s="150"/>
      <c r="F35" s="160"/>
      <c r="G35" s="128"/>
      <c r="H35" s="128"/>
      <c r="I35" s="128"/>
      <c r="J35" s="128"/>
      <c r="K35" s="128"/>
      <c r="L35" s="125"/>
      <c r="M35" s="125"/>
      <c r="N35" s="125"/>
      <c r="O35" s="125"/>
      <c r="P35" s="125"/>
    </row>
    <row r="36" spans="1:16" ht="50.25" customHeight="1">
      <c r="A36" s="146"/>
      <c r="B36" s="138"/>
      <c r="C36" s="13">
        <v>49</v>
      </c>
      <c r="D36" s="21" t="s">
        <v>26</v>
      </c>
      <c r="E36" s="150"/>
      <c r="F36" s="160"/>
      <c r="G36" s="128"/>
      <c r="H36" s="128"/>
      <c r="I36" s="128"/>
      <c r="J36" s="128"/>
      <c r="K36" s="128"/>
      <c r="L36" s="125"/>
      <c r="M36" s="125"/>
      <c r="N36" s="125"/>
      <c r="O36" s="125"/>
      <c r="P36" s="125"/>
    </row>
    <row r="37" spans="1:16" ht="64.5" customHeight="1" thickBot="1">
      <c r="A37" s="147"/>
      <c r="B37" s="141"/>
      <c r="C37" s="32">
        <v>51</v>
      </c>
      <c r="D37" s="39" t="s">
        <v>27</v>
      </c>
      <c r="E37" s="151"/>
      <c r="F37" s="161"/>
      <c r="G37" s="129"/>
      <c r="H37" s="129"/>
      <c r="I37" s="129"/>
      <c r="J37" s="129"/>
      <c r="K37" s="129"/>
      <c r="L37" s="126"/>
      <c r="M37" s="126"/>
      <c r="N37" s="126"/>
      <c r="O37" s="126"/>
      <c r="P37" s="126"/>
    </row>
    <row r="38" spans="1:16" ht="84.75" customHeight="1">
      <c r="A38" s="146" t="s">
        <v>37</v>
      </c>
      <c r="B38" s="9"/>
      <c r="C38" s="35">
        <v>52</v>
      </c>
      <c r="D38" s="36" t="s">
        <v>28</v>
      </c>
      <c r="E38" s="36" t="s">
        <v>36</v>
      </c>
      <c r="F38" s="153" t="s">
        <v>64</v>
      </c>
      <c r="G38" s="130" t="s">
        <v>277</v>
      </c>
      <c r="H38" s="130" t="s">
        <v>64</v>
      </c>
      <c r="I38" s="133" t="s">
        <v>461</v>
      </c>
      <c r="J38" s="130" t="s">
        <v>589</v>
      </c>
      <c r="L38" s="112" t="s">
        <v>49</v>
      </c>
      <c r="M38" s="112" t="s">
        <v>49</v>
      </c>
      <c r="N38" s="112" t="s">
        <v>49</v>
      </c>
      <c r="O38" s="112" t="s">
        <v>461</v>
      </c>
      <c r="P38" s="112" t="s">
        <v>49</v>
      </c>
    </row>
    <row r="39" spans="1:16" ht="132" customHeight="1">
      <c r="A39" s="146"/>
      <c r="B39" s="6"/>
      <c r="C39" s="13">
        <v>54</v>
      </c>
      <c r="D39" s="22" t="s">
        <v>30</v>
      </c>
      <c r="E39" s="22" t="s">
        <v>52</v>
      </c>
      <c r="F39" s="154"/>
      <c r="G39" s="131"/>
      <c r="H39" s="131"/>
      <c r="I39" s="134"/>
      <c r="J39" s="131"/>
      <c r="L39" s="113"/>
      <c r="M39" s="113"/>
      <c r="N39" s="113"/>
      <c r="O39" s="113"/>
      <c r="P39" s="113"/>
    </row>
    <row r="40" spans="1:16" ht="75.75" customHeight="1">
      <c r="A40" s="146"/>
      <c r="B40" s="6"/>
      <c r="C40" s="13">
        <v>55</v>
      </c>
      <c r="D40" s="22" t="s">
        <v>31</v>
      </c>
      <c r="E40" s="22" t="s">
        <v>34</v>
      </c>
      <c r="F40" s="154"/>
      <c r="G40" s="131"/>
      <c r="H40" s="131"/>
      <c r="I40" s="134"/>
      <c r="J40" s="131"/>
      <c r="L40" s="113"/>
      <c r="M40" s="113"/>
      <c r="N40" s="113"/>
      <c r="O40" s="113"/>
      <c r="P40" s="113"/>
    </row>
    <row r="41" spans="1:16" s="7" customFormat="1" ht="118.5" customHeight="1">
      <c r="A41" s="146"/>
      <c r="B41" s="6"/>
      <c r="C41" s="13">
        <v>56</v>
      </c>
      <c r="D41" s="23" t="s">
        <v>39</v>
      </c>
      <c r="E41" s="22" t="s">
        <v>40</v>
      </c>
      <c r="F41" s="154"/>
      <c r="G41" s="131"/>
      <c r="H41" s="131"/>
      <c r="I41" s="134"/>
      <c r="J41" s="131"/>
      <c r="L41" s="113"/>
      <c r="M41" s="113"/>
      <c r="N41" s="113"/>
      <c r="O41" s="113"/>
      <c r="P41" s="113"/>
    </row>
    <row r="42" spans="1:16" ht="100.5" customHeight="1">
      <c r="A42" s="146"/>
      <c r="B42" s="9"/>
      <c r="C42" s="13">
        <v>57</v>
      </c>
      <c r="D42" s="22" t="s">
        <v>32</v>
      </c>
      <c r="E42" s="22" t="s">
        <v>41</v>
      </c>
      <c r="F42" s="154"/>
      <c r="G42" s="131"/>
      <c r="H42" s="131"/>
      <c r="I42" s="134"/>
      <c r="J42" s="131"/>
      <c r="L42" s="113"/>
      <c r="M42" s="113"/>
      <c r="N42" s="113"/>
      <c r="O42" s="113"/>
      <c r="P42" s="113"/>
    </row>
    <row r="43" spans="1:16" ht="86.25" customHeight="1" thickBot="1">
      <c r="A43" s="147"/>
      <c r="B43" s="11"/>
      <c r="C43" s="32">
        <v>37</v>
      </c>
      <c r="D43" s="33" t="s">
        <v>14</v>
      </c>
      <c r="E43" s="34" t="s">
        <v>38</v>
      </c>
      <c r="F43" s="155"/>
      <c r="G43" s="132"/>
      <c r="H43" s="132"/>
      <c r="I43" s="135"/>
      <c r="J43" s="132"/>
      <c r="L43" s="114"/>
      <c r="M43" s="114"/>
      <c r="N43" s="114"/>
      <c r="O43" s="114"/>
      <c r="P43" s="114"/>
    </row>
    <row r="44" spans="13:16" ht="15.75">
      <c r="M44" s="4"/>
      <c r="N44" s="4"/>
      <c r="O44" s="4"/>
      <c r="P44" s="4"/>
    </row>
  </sheetData>
  <sheetProtection/>
  <mergeCells count="120">
    <mergeCell ref="F30:F33"/>
    <mergeCell ref="L34:L37"/>
    <mergeCell ref="F34:F37"/>
    <mergeCell ref="F20:F23"/>
    <mergeCell ref="L17:L19"/>
    <mergeCell ref="F17:F19"/>
    <mergeCell ref="L14:L16"/>
    <mergeCell ref="F14:F16"/>
    <mergeCell ref="A7:A13"/>
    <mergeCell ref="F12:F13"/>
    <mergeCell ref="L12:L13"/>
    <mergeCell ref="F7:F11"/>
    <mergeCell ref="L7:L11"/>
    <mergeCell ref="E17:E19"/>
    <mergeCell ref="E20:E23"/>
    <mergeCell ref="E24:E29"/>
    <mergeCell ref="G7:G11"/>
    <mergeCell ref="H7:H11"/>
    <mergeCell ref="C6:D6"/>
    <mergeCell ref="B7:B11"/>
    <mergeCell ref="B12:B13"/>
    <mergeCell ref="B14:B16"/>
    <mergeCell ref="E7:E11"/>
    <mergeCell ref="E12:E13"/>
    <mergeCell ref="E14:E16"/>
    <mergeCell ref="A38:A43"/>
    <mergeCell ref="L38:L43"/>
    <mergeCell ref="E30:E33"/>
    <mergeCell ref="E34:E37"/>
    <mergeCell ref="B34:B37"/>
    <mergeCell ref="A30:A37"/>
    <mergeCell ref="L20:L23"/>
    <mergeCell ref="A14:A19"/>
    <mergeCell ref="B20:B23"/>
    <mergeCell ref="B24:B29"/>
    <mergeCell ref="A20:A29"/>
    <mergeCell ref="B30:B33"/>
    <mergeCell ref="B17:B19"/>
    <mergeCell ref="F38:F43"/>
    <mergeCell ref="L24:L29"/>
    <mergeCell ref="F24:F29"/>
    <mergeCell ref="G30:G33"/>
    <mergeCell ref="G38:G43"/>
    <mergeCell ref="M17:M19"/>
    <mergeCell ref="G17:G19"/>
    <mergeCell ref="M20:M23"/>
    <mergeCell ref="G20:G23"/>
    <mergeCell ref="M24:M29"/>
    <mergeCell ref="G24:G29"/>
    <mergeCell ref="L30:L33"/>
    <mergeCell ref="H38:H43"/>
    <mergeCell ref="M30:M33"/>
    <mergeCell ref="N12:N13"/>
    <mergeCell ref="H12:H13"/>
    <mergeCell ref="N14:N16"/>
    <mergeCell ref="H14:H16"/>
    <mergeCell ref="M7:M11"/>
    <mergeCell ref="I7:I11"/>
    <mergeCell ref="M34:M37"/>
    <mergeCell ref="G34:G37"/>
    <mergeCell ref="M12:M13"/>
    <mergeCell ref="G12:G13"/>
    <mergeCell ref="M14:M16"/>
    <mergeCell ref="G14:G16"/>
    <mergeCell ref="H30:H33"/>
    <mergeCell ref="N34:N37"/>
    <mergeCell ref="H34:H37"/>
    <mergeCell ref="I30:I33"/>
    <mergeCell ref="O34:O37"/>
    <mergeCell ref="I34:I37"/>
    <mergeCell ref="N17:N19"/>
    <mergeCell ref="H17:H19"/>
    <mergeCell ref="N20:N23"/>
    <mergeCell ref="H20:H23"/>
    <mergeCell ref="N24:N29"/>
    <mergeCell ref="H24:H29"/>
    <mergeCell ref="I38:I43"/>
    <mergeCell ref="O17:O19"/>
    <mergeCell ref="I17:I19"/>
    <mergeCell ref="O20:O23"/>
    <mergeCell ref="I20:I23"/>
    <mergeCell ref="O24:O29"/>
    <mergeCell ref="I24:I29"/>
    <mergeCell ref="N38:N43"/>
    <mergeCell ref="K34:K37"/>
    <mergeCell ref="O30:O33"/>
    <mergeCell ref="O38:O43"/>
    <mergeCell ref="O12:O13"/>
    <mergeCell ref="I12:I13"/>
    <mergeCell ref="O14:O16"/>
    <mergeCell ref="I14:I16"/>
    <mergeCell ref="N30:N33"/>
    <mergeCell ref="M38:M43"/>
    <mergeCell ref="P7:P11"/>
    <mergeCell ref="J7:J11"/>
    <mergeCell ref="P12:P13"/>
    <mergeCell ref="J12:J13"/>
    <mergeCell ref="P14:P16"/>
    <mergeCell ref="J14:J16"/>
    <mergeCell ref="K7:K11"/>
    <mergeCell ref="K12:K13"/>
    <mergeCell ref="K14:K16"/>
    <mergeCell ref="O7:O11"/>
    <mergeCell ref="N7:N11"/>
    <mergeCell ref="P30:P33"/>
    <mergeCell ref="J30:J33"/>
    <mergeCell ref="P34:P37"/>
    <mergeCell ref="J34:J37"/>
    <mergeCell ref="P38:P43"/>
    <mergeCell ref="J38:J43"/>
    <mergeCell ref="K30:K33"/>
    <mergeCell ref="P17:P19"/>
    <mergeCell ref="J17:J19"/>
    <mergeCell ref="P20:P23"/>
    <mergeCell ref="J20:J23"/>
    <mergeCell ref="P24:P29"/>
    <mergeCell ref="J24:J29"/>
    <mergeCell ref="K17:K19"/>
    <mergeCell ref="K20:K23"/>
    <mergeCell ref="K24:K29"/>
  </mergeCells>
  <hyperlinks>
    <hyperlink ref="D41" r:id="rId1" display="https://www.oregonmetro.gov/sites/default/files/2014/05/21/062010_regional_transportation_system_management_operations_plan_executive_summary.pdf"/>
  </hyperlinks>
  <printOptions/>
  <pageMargins left="0.7" right="0.7" top="0.45" bottom="0.43" header="0.3" footer="0.3"/>
  <pageSetup fitToHeight="0" fitToWidth="1" horizontalDpi="600" verticalDpi="600" orientation="landscape" paperSize="17"/>
  <rowBreaks count="4" manualBreakCount="4">
    <brk id="13" max="6" man="1"/>
    <brk id="19" max="6" man="1"/>
    <brk id="29" max="6" man="1"/>
    <brk id="37" max="6" man="1"/>
  </rowBreaks>
</worksheet>
</file>

<file path=xl/worksheets/sheet5.xml><?xml version="1.0" encoding="utf-8"?>
<worksheet xmlns="http://schemas.openxmlformats.org/spreadsheetml/2006/main" xmlns:r="http://schemas.openxmlformats.org/officeDocument/2006/relationships">
  <sheetPr>
    <pageSetUpPr fitToPage="1"/>
  </sheetPr>
  <dimension ref="A1:P44"/>
  <sheetViews>
    <sheetView zoomScale="60" zoomScaleNormal="60" zoomScaleSheetLayoutView="100" zoomScalePageLayoutView="0" workbookViewId="0" topLeftCell="A1">
      <pane ySplit="6" topLeftCell="A7" activePane="bottomLeft" state="frozen"/>
      <selection pane="topLeft" activeCell="A1" sqref="A1"/>
      <selection pane="bottomLeft" activeCell="A2" sqref="A2"/>
    </sheetView>
  </sheetViews>
  <sheetFormatPr defaultColWidth="8.8515625" defaultRowHeight="15"/>
  <cols>
    <col min="1" max="1" width="4.28125" style="53" customWidth="1"/>
    <col min="2" max="2" width="4.28125" style="3" customWidth="1"/>
    <col min="3" max="3" width="5.140625" style="0" customWidth="1"/>
    <col min="4" max="4" width="53.7109375" style="0" customWidth="1"/>
    <col min="5" max="5" width="59.421875" style="0" customWidth="1"/>
    <col min="6" max="6" width="10.421875" style="0" customWidth="1"/>
    <col min="7" max="7" width="10.00390625" style="0" customWidth="1"/>
    <col min="8" max="10" width="8.8515625" style="0" customWidth="1"/>
    <col min="11" max="11" width="9.140625" style="0" customWidth="1"/>
    <col min="12" max="12" width="22.421875" style="0" customWidth="1"/>
    <col min="13" max="16" width="15.00390625" style="0" customWidth="1"/>
  </cols>
  <sheetData>
    <row r="1" spans="1:6" ht="19.5" customHeight="1">
      <c r="A1" s="28" t="s">
        <v>800</v>
      </c>
      <c r="B1" s="12"/>
      <c r="C1" s="8"/>
      <c r="D1" s="8"/>
      <c r="E1" s="31" t="s">
        <v>56</v>
      </c>
      <c r="F1" s="50">
        <v>3</v>
      </c>
    </row>
    <row r="2" spans="1:6" ht="19.5" customHeight="1">
      <c r="A2" s="29" t="s">
        <v>63</v>
      </c>
      <c r="B2" s="9"/>
      <c r="C2" s="7"/>
      <c r="D2" s="7"/>
      <c r="E2" s="30" t="s">
        <v>55</v>
      </c>
      <c r="F2" s="51">
        <v>2</v>
      </c>
    </row>
    <row r="3" spans="1:6" ht="19.5" customHeight="1">
      <c r="A3" s="52"/>
      <c r="B3" s="9"/>
      <c r="C3" s="7"/>
      <c r="D3" s="7"/>
      <c r="E3" s="30" t="s">
        <v>53</v>
      </c>
      <c r="F3" s="51">
        <v>1</v>
      </c>
    </row>
    <row r="4" spans="1:6" ht="19.5" customHeight="1">
      <c r="A4" s="52"/>
      <c r="B4" s="10"/>
      <c r="C4" s="10"/>
      <c r="D4" s="10"/>
      <c r="E4" s="30" t="s">
        <v>54</v>
      </c>
      <c r="F4" s="51">
        <v>0</v>
      </c>
    </row>
    <row r="5" spans="1:6" ht="19.5" customHeight="1">
      <c r="A5" s="52"/>
      <c r="B5" s="10"/>
      <c r="C5" s="10"/>
      <c r="D5" s="10"/>
      <c r="E5" s="30" t="s">
        <v>6</v>
      </c>
      <c r="F5" s="49">
        <v>-1</v>
      </c>
    </row>
    <row r="6" spans="1:16" ht="30" customHeight="1" thickBot="1">
      <c r="A6" s="52"/>
      <c r="B6" s="9"/>
      <c r="C6" s="136" t="s">
        <v>7</v>
      </c>
      <c r="D6" s="136"/>
      <c r="E6" s="45" t="s">
        <v>33</v>
      </c>
      <c r="F6" s="69" t="s">
        <v>452</v>
      </c>
      <c r="G6" s="69" t="s">
        <v>344</v>
      </c>
      <c r="H6" s="46" t="s">
        <v>451</v>
      </c>
      <c r="I6" s="46" t="s">
        <v>462</v>
      </c>
      <c r="J6" s="46" t="s">
        <v>590</v>
      </c>
      <c r="K6" s="46" t="s">
        <v>787</v>
      </c>
      <c r="L6" s="45" t="s">
        <v>394</v>
      </c>
      <c r="M6" s="68" t="s">
        <v>344</v>
      </c>
      <c r="N6" s="68" t="s">
        <v>451</v>
      </c>
      <c r="O6" s="68" t="s">
        <v>463</v>
      </c>
      <c r="P6" s="68" t="s">
        <v>590</v>
      </c>
    </row>
    <row r="7" spans="1:16" ht="38.25" customHeight="1">
      <c r="A7" s="152" t="s">
        <v>1</v>
      </c>
      <c r="B7" s="137" t="s">
        <v>788</v>
      </c>
      <c r="C7" s="37">
        <v>29</v>
      </c>
      <c r="D7" s="47" t="s">
        <v>8</v>
      </c>
      <c r="E7" s="142" t="s">
        <v>43</v>
      </c>
      <c r="F7" s="120">
        <v>3</v>
      </c>
      <c r="G7" s="120">
        <v>3</v>
      </c>
      <c r="H7" s="120">
        <v>2</v>
      </c>
      <c r="I7" s="120">
        <v>3</v>
      </c>
      <c r="J7" s="120">
        <v>2</v>
      </c>
      <c r="K7" s="120">
        <f>AVERAGE(F7:J11)</f>
        <v>2.6</v>
      </c>
      <c r="L7" s="142" t="s">
        <v>257</v>
      </c>
      <c r="M7" s="142" t="s">
        <v>278</v>
      </c>
      <c r="N7" s="142"/>
      <c r="O7" s="142" t="s">
        <v>464</v>
      </c>
      <c r="P7" s="142" t="s">
        <v>592</v>
      </c>
    </row>
    <row r="8" spans="1:16" ht="72.75" customHeight="1">
      <c r="A8" s="146"/>
      <c r="B8" s="138"/>
      <c r="C8" s="13">
        <v>30</v>
      </c>
      <c r="D8" s="14" t="s">
        <v>9</v>
      </c>
      <c r="E8" s="143"/>
      <c r="F8" s="121"/>
      <c r="G8" s="121"/>
      <c r="H8" s="121"/>
      <c r="I8" s="121"/>
      <c r="J8" s="121"/>
      <c r="K8" s="121"/>
      <c r="L8" s="143"/>
      <c r="M8" s="143"/>
      <c r="N8" s="143"/>
      <c r="O8" s="143"/>
      <c r="P8" s="143"/>
    </row>
    <row r="9" spans="1:16" ht="63.75" customHeight="1">
      <c r="A9" s="146"/>
      <c r="B9" s="138"/>
      <c r="C9" s="13">
        <v>32</v>
      </c>
      <c r="D9" s="14" t="s">
        <v>10</v>
      </c>
      <c r="E9" s="143"/>
      <c r="F9" s="121"/>
      <c r="G9" s="121"/>
      <c r="H9" s="121"/>
      <c r="I9" s="121"/>
      <c r="J9" s="121"/>
      <c r="K9" s="121"/>
      <c r="L9" s="143"/>
      <c r="M9" s="143"/>
      <c r="N9" s="143"/>
      <c r="O9" s="143"/>
      <c r="P9" s="143"/>
    </row>
    <row r="10" spans="1:16" ht="42" customHeight="1">
      <c r="A10" s="146"/>
      <c r="B10" s="138"/>
      <c r="C10" s="13">
        <v>39</v>
      </c>
      <c r="D10" s="14" t="s">
        <v>16</v>
      </c>
      <c r="E10" s="143"/>
      <c r="F10" s="121"/>
      <c r="G10" s="121"/>
      <c r="H10" s="121"/>
      <c r="I10" s="121"/>
      <c r="J10" s="121"/>
      <c r="K10" s="121"/>
      <c r="L10" s="143"/>
      <c r="M10" s="143"/>
      <c r="N10" s="143"/>
      <c r="O10" s="143"/>
      <c r="P10" s="143"/>
    </row>
    <row r="11" spans="1:16" ht="65.25" customHeight="1">
      <c r="A11" s="146"/>
      <c r="B11" s="139"/>
      <c r="C11" s="13">
        <v>40</v>
      </c>
      <c r="D11" s="14" t="s">
        <v>17</v>
      </c>
      <c r="E11" s="143"/>
      <c r="F11" s="121"/>
      <c r="G11" s="121"/>
      <c r="H11" s="121"/>
      <c r="I11" s="121"/>
      <c r="J11" s="121"/>
      <c r="K11" s="121"/>
      <c r="L11" s="143"/>
      <c r="M11" s="143"/>
      <c r="N11" s="143"/>
      <c r="O11" s="143"/>
      <c r="P11" s="143"/>
    </row>
    <row r="12" spans="1:16" ht="54.75" customHeight="1">
      <c r="A12" s="146"/>
      <c r="B12" s="140" t="s">
        <v>789</v>
      </c>
      <c r="C12" s="13">
        <v>38</v>
      </c>
      <c r="D12" s="15" t="s">
        <v>15</v>
      </c>
      <c r="E12" s="101" t="s">
        <v>44</v>
      </c>
      <c r="F12" s="168">
        <v>2</v>
      </c>
      <c r="G12" s="168">
        <v>3</v>
      </c>
      <c r="H12" s="168">
        <v>1</v>
      </c>
      <c r="I12" s="168">
        <v>3</v>
      </c>
      <c r="J12" s="168">
        <v>3</v>
      </c>
      <c r="K12" s="103">
        <f>AVERAGE(F12:J13)</f>
        <v>2.4</v>
      </c>
      <c r="L12" s="101" t="s">
        <v>256</v>
      </c>
      <c r="M12" s="101" t="s">
        <v>279</v>
      </c>
      <c r="N12" s="101"/>
      <c r="O12" s="101" t="s">
        <v>465</v>
      </c>
      <c r="P12" s="101" t="s">
        <v>593</v>
      </c>
    </row>
    <row r="13" spans="1:16" ht="73.5" customHeight="1" thickBot="1">
      <c r="A13" s="147"/>
      <c r="B13" s="141"/>
      <c r="C13" s="32">
        <v>40</v>
      </c>
      <c r="D13" s="48" t="s">
        <v>17</v>
      </c>
      <c r="E13" s="102"/>
      <c r="F13" s="169"/>
      <c r="G13" s="169"/>
      <c r="H13" s="169"/>
      <c r="I13" s="169"/>
      <c r="J13" s="169"/>
      <c r="K13" s="104"/>
      <c r="L13" s="102"/>
      <c r="M13" s="102"/>
      <c r="N13" s="102"/>
      <c r="O13" s="102"/>
      <c r="P13" s="102"/>
    </row>
    <row r="14" spans="1:16" ht="48" customHeight="1">
      <c r="A14" s="152" t="s">
        <v>0</v>
      </c>
      <c r="B14" s="137" t="s">
        <v>788</v>
      </c>
      <c r="C14" s="37">
        <v>33</v>
      </c>
      <c r="D14" s="42" t="s">
        <v>11</v>
      </c>
      <c r="E14" s="144" t="s">
        <v>50</v>
      </c>
      <c r="F14" s="166">
        <v>3</v>
      </c>
      <c r="G14" s="166">
        <v>3</v>
      </c>
      <c r="H14" s="166">
        <v>1</v>
      </c>
      <c r="I14" s="166">
        <v>3</v>
      </c>
      <c r="J14" s="166">
        <v>1</v>
      </c>
      <c r="K14" s="107">
        <f>AVERAGE(F14:J16)</f>
        <v>2.2</v>
      </c>
      <c r="L14" s="144" t="s">
        <v>255</v>
      </c>
      <c r="M14" s="144" t="s">
        <v>280</v>
      </c>
      <c r="N14" s="144"/>
      <c r="O14" s="144" t="s">
        <v>466</v>
      </c>
      <c r="P14" s="144" t="s">
        <v>594</v>
      </c>
    </row>
    <row r="15" spans="1:16" ht="45.75" customHeight="1">
      <c r="A15" s="146"/>
      <c r="B15" s="138"/>
      <c r="C15" s="13">
        <v>34</v>
      </c>
      <c r="D15" s="16" t="s">
        <v>35</v>
      </c>
      <c r="E15" s="145"/>
      <c r="F15" s="167"/>
      <c r="G15" s="167"/>
      <c r="H15" s="167"/>
      <c r="I15" s="167"/>
      <c r="J15" s="167"/>
      <c r="K15" s="108"/>
      <c r="L15" s="145"/>
      <c r="M15" s="145"/>
      <c r="N15" s="145"/>
      <c r="O15" s="145"/>
      <c r="P15" s="145"/>
    </row>
    <row r="16" spans="1:16" ht="59.25" customHeight="1">
      <c r="A16" s="146"/>
      <c r="B16" s="139"/>
      <c r="C16" s="13">
        <v>35</v>
      </c>
      <c r="D16" s="16" t="s">
        <v>12</v>
      </c>
      <c r="E16" s="145"/>
      <c r="F16" s="167"/>
      <c r="G16" s="167"/>
      <c r="H16" s="167"/>
      <c r="I16" s="167"/>
      <c r="J16" s="167"/>
      <c r="K16" s="109"/>
      <c r="L16" s="145"/>
      <c r="M16" s="145"/>
      <c r="N16" s="145"/>
      <c r="O16" s="145"/>
      <c r="P16" s="145"/>
    </row>
    <row r="17" spans="1:16" ht="43.5" customHeight="1">
      <c r="A17" s="146"/>
      <c r="B17" s="140" t="s">
        <v>789</v>
      </c>
      <c r="C17" s="13">
        <v>34</v>
      </c>
      <c r="D17" s="17" t="s">
        <v>35</v>
      </c>
      <c r="E17" s="172" t="s">
        <v>51</v>
      </c>
      <c r="F17" s="164">
        <v>3</v>
      </c>
      <c r="G17" s="164">
        <v>3</v>
      </c>
      <c r="H17" s="164">
        <v>1</v>
      </c>
      <c r="I17" s="164">
        <v>3</v>
      </c>
      <c r="J17" s="164">
        <v>2</v>
      </c>
      <c r="K17" s="88">
        <f>AVERAGE(F17:J19)</f>
        <v>2.4</v>
      </c>
      <c r="L17" s="172"/>
      <c r="M17" s="172" t="s">
        <v>281</v>
      </c>
      <c r="N17" s="172"/>
      <c r="O17" s="172" t="s">
        <v>467</v>
      </c>
      <c r="P17" s="172" t="s">
        <v>595</v>
      </c>
    </row>
    <row r="18" spans="1:16" ht="57.75" customHeight="1">
      <c r="A18" s="146"/>
      <c r="B18" s="138"/>
      <c r="C18" s="13">
        <v>36</v>
      </c>
      <c r="D18" s="17" t="s">
        <v>13</v>
      </c>
      <c r="E18" s="172"/>
      <c r="F18" s="164"/>
      <c r="G18" s="164"/>
      <c r="H18" s="164"/>
      <c r="I18" s="164"/>
      <c r="J18" s="164"/>
      <c r="K18" s="89"/>
      <c r="L18" s="172"/>
      <c r="M18" s="172"/>
      <c r="N18" s="172"/>
      <c r="O18" s="172"/>
      <c r="P18" s="172"/>
    </row>
    <row r="19" spans="1:16" ht="48.75" customHeight="1" thickBot="1">
      <c r="A19" s="147"/>
      <c r="B19" s="141"/>
      <c r="C19" s="32">
        <v>52</v>
      </c>
      <c r="D19" s="44" t="s">
        <v>28</v>
      </c>
      <c r="E19" s="173"/>
      <c r="F19" s="165"/>
      <c r="G19" s="165"/>
      <c r="H19" s="165"/>
      <c r="I19" s="165"/>
      <c r="J19" s="165"/>
      <c r="K19" s="90"/>
      <c r="L19" s="173"/>
      <c r="M19" s="173"/>
      <c r="N19" s="173"/>
      <c r="O19" s="173"/>
      <c r="P19" s="173"/>
    </row>
    <row r="20" spans="1:16" ht="60" customHeight="1">
      <c r="A20" s="152" t="s">
        <v>2</v>
      </c>
      <c r="B20" s="137" t="s">
        <v>788</v>
      </c>
      <c r="C20" s="37">
        <v>32</v>
      </c>
      <c r="D20" s="40" t="s">
        <v>10</v>
      </c>
      <c r="E20" s="174" t="s">
        <v>47</v>
      </c>
      <c r="F20" s="162">
        <v>2</v>
      </c>
      <c r="G20" s="162">
        <v>2</v>
      </c>
      <c r="H20" s="162">
        <v>2</v>
      </c>
      <c r="I20" s="162">
        <v>2</v>
      </c>
      <c r="J20" s="162">
        <v>1</v>
      </c>
      <c r="K20" s="93">
        <f>AVERAGE(F20:J23)</f>
        <v>1.8</v>
      </c>
      <c r="L20" s="174" t="s">
        <v>258</v>
      </c>
      <c r="M20" s="174" t="s">
        <v>282</v>
      </c>
      <c r="N20" s="174"/>
      <c r="O20" s="174" t="s">
        <v>468</v>
      </c>
      <c r="P20" s="174" t="s">
        <v>596</v>
      </c>
    </row>
    <row r="21" spans="1:16" ht="31.5">
      <c r="A21" s="146"/>
      <c r="B21" s="138"/>
      <c r="C21" s="13">
        <v>41</v>
      </c>
      <c r="D21" s="18" t="s">
        <v>18</v>
      </c>
      <c r="E21" s="175"/>
      <c r="F21" s="163"/>
      <c r="G21" s="163"/>
      <c r="H21" s="163"/>
      <c r="I21" s="163"/>
      <c r="J21" s="163"/>
      <c r="K21" s="94"/>
      <c r="L21" s="175"/>
      <c r="M21" s="175"/>
      <c r="N21" s="175"/>
      <c r="O21" s="175"/>
      <c r="P21" s="175"/>
    </row>
    <row r="22" spans="1:16" ht="31.5">
      <c r="A22" s="146"/>
      <c r="B22" s="138"/>
      <c r="C22" s="13">
        <v>47</v>
      </c>
      <c r="D22" s="18" t="s">
        <v>24</v>
      </c>
      <c r="E22" s="175"/>
      <c r="F22" s="163"/>
      <c r="G22" s="163"/>
      <c r="H22" s="163"/>
      <c r="I22" s="163"/>
      <c r="J22" s="163"/>
      <c r="K22" s="94"/>
      <c r="L22" s="175"/>
      <c r="M22" s="175"/>
      <c r="N22" s="175"/>
      <c r="O22" s="175"/>
      <c r="P22" s="175"/>
    </row>
    <row r="23" spans="1:16" ht="31.5">
      <c r="A23" s="146"/>
      <c r="B23" s="139"/>
      <c r="C23" s="13">
        <v>48</v>
      </c>
      <c r="D23" s="18" t="s">
        <v>25</v>
      </c>
      <c r="E23" s="175"/>
      <c r="F23" s="163"/>
      <c r="G23" s="163"/>
      <c r="H23" s="163"/>
      <c r="I23" s="163"/>
      <c r="J23" s="163"/>
      <c r="K23" s="95"/>
      <c r="L23" s="175"/>
      <c r="M23" s="175"/>
      <c r="N23" s="175"/>
      <c r="O23" s="175"/>
      <c r="P23" s="175"/>
    </row>
    <row r="24" spans="1:16" ht="55.5" customHeight="1">
      <c r="A24" s="146"/>
      <c r="B24" s="138" t="s">
        <v>789</v>
      </c>
      <c r="C24" s="13">
        <v>42</v>
      </c>
      <c r="D24" s="19" t="s">
        <v>19</v>
      </c>
      <c r="E24" s="176" t="s">
        <v>48</v>
      </c>
      <c r="F24" s="156">
        <v>3</v>
      </c>
      <c r="G24" s="156">
        <v>2</v>
      </c>
      <c r="H24" s="156">
        <v>2</v>
      </c>
      <c r="I24" s="156">
        <v>1</v>
      </c>
      <c r="J24" s="156">
        <v>2</v>
      </c>
      <c r="K24" s="98">
        <f>AVERAGE(F24:J29)</f>
        <v>2</v>
      </c>
      <c r="L24" s="176" t="s">
        <v>259</v>
      </c>
      <c r="M24" s="176" t="s">
        <v>283</v>
      </c>
      <c r="N24" s="176"/>
      <c r="O24" s="176" t="s">
        <v>469</v>
      </c>
      <c r="P24" s="176" t="s">
        <v>597</v>
      </c>
    </row>
    <row r="25" spans="1:16" ht="39.75" customHeight="1">
      <c r="A25" s="146"/>
      <c r="B25" s="138"/>
      <c r="C25" s="13">
        <v>43</v>
      </c>
      <c r="D25" s="19" t="s">
        <v>20</v>
      </c>
      <c r="E25" s="176"/>
      <c r="F25" s="156"/>
      <c r="G25" s="156"/>
      <c r="H25" s="156"/>
      <c r="I25" s="156"/>
      <c r="J25" s="156"/>
      <c r="K25" s="99"/>
      <c r="L25" s="176"/>
      <c r="M25" s="176"/>
      <c r="N25" s="176"/>
      <c r="O25" s="176"/>
      <c r="P25" s="176"/>
    </row>
    <row r="26" spans="1:16" ht="42.75" customHeight="1">
      <c r="A26" s="146"/>
      <c r="B26" s="138"/>
      <c r="C26" s="13">
        <v>44</v>
      </c>
      <c r="D26" s="19" t="s">
        <v>21</v>
      </c>
      <c r="E26" s="176"/>
      <c r="F26" s="156"/>
      <c r="G26" s="156"/>
      <c r="H26" s="156"/>
      <c r="I26" s="156"/>
      <c r="J26" s="156"/>
      <c r="K26" s="99"/>
      <c r="L26" s="176"/>
      <c r="M26" s="176"/>
      <c r="N26" s="176"/>
      <c r="O26" s="176"/>
      <c r="P26" s="176"/>
    </row>
    <row r="27" spans="1:16" ht="39.75" customHeight="1">
      <c r="A27" s="146"/>
      <c r="B27" s="138"/>
      <c r="C27" s="13">
        <v>45</v>
      </c>
      <c r="D27" s="19" t="s">
        <v>22</v>
      </c>
      <c r="E27" s="176"/>
      <c r="F27" s="156"/>
      <c r="G27" s="156"/>
      <c r="H27" s="156"/>
      <c r="I27" s="156"/>
      <c r="J27" s="156"/>
      <c r="K27" s="99"/>
      <c r="L27" s="176"/>
      <c r="M27" s="176"/>
      <c r="N27" s="176"/>
      <c r="O27" s="176"/>
      <c r="P27" s="176"/>
    </row>
    <row r="28" spans="1:16" ht="15.75">
      <c r="A28" s="146"/>
      <c r="B28" s="138"/>
      <c r="C28" s="13">
        <v>46</v>
      </c>
      <c r="D28" s="19" t="s">
        <v>23</v>
      </c>
      <c r="E28" s="176"/>
      <c r="F28" s="156"/>
      <c r="G28" s="156"/>
      <c r="H28" s="156"/>
      <c r="I28" s="156"/>
      <c r="J28" s="156"/>
      <c r="K28" s="99"/>
      <c r="L28" s="176"/>
      <c r="M28" s="176"/>
      <c r="N28" s="176"/>
      <c r="O28" s="176"/>
      <c r="P28" s="176"/>
    </row>
    <row r="29" spans="1:16" ht="39.75" customHeight="1" thickBot="1">
      <c r="A29" s="147"/>
      <c r="B29" s="141"/>
      <c r="C29" s="32">
        <v>53</v>
      </c>
      <c r="D29" s="41" t="s">
        <v>29</v>
      </c>
      <c r="E29" s="177"/>
      <c r="F29" s="157"/>
      <c r="G29" s="157"/>
      <c r="H29" s="157"/>
      <c r="I29" s="157"/>
      <c r="J29" s="157"/>
      <c r="K29" s="100"/>
      <c r="L29" s="177"/>
      <c r="M29" s="177"/>
      <c r="N29" s="177"/>
      <c r="O29" s="177"/>
      <c r="P29" s="177"/>
    </row>
    <row r="30" spans="1:16" ht="45" customHeight="1">
      <c r="A30" s="152" t="s">
        <v>3</v>
      </c>
      <c r="B30" s="137" t="s">
        <v>788</v>
      </c>
      <c r="C30" s="37">
        <v>41</v>
      </c>
      <c r="D30" s="38" t="s">
        <v>18</v>
      </c>
      <c r="E30" s="148" t="s">
        <v>46</v>
      </c>
      <c r="F30" s="158">
        <v>2</v>
      </c>
      <c r="G30" s="158">
        <v>0</v>
      </c>
      <c r="H30" s="158">
        <v>1</v>
      </c>
      <c r="I30" s="158">
        <v>2</v>
      </c>
      <c r="J30" s="158">
        <v>1</v>
      </c>
      <c r="K30" s="122">
        <f>AVERAGE(F30:J33)</f>
        <v>1.2</v>
      </c>
      <c r="L30" s="148" t="s">
        <v>260</v>
      </c>
      <c r="M30" s="148" t="s">
        <v>284</v>
      </c>
      <c r="N30" s="148"/>
      <c r="O30" s="148" t="s">
        <v>470</v>
      </c>
      <c r="P30" s="148" t="s">
        <v>598</v>
      </c>
    </row>
    <row r="31" spans="1:16" ht="50.25" customHeight="1">
      <c r="A31" s="146"/>
      <c r="B31" s="138"/>
      <c r="C31" s="13">
        <v>42</v>
      </c>
      <c r="D31" s="20" t="s">
        <v>19</v>
      </c>
      <c r="E31" s="149"/>
      <c r="F31" s="159"/>
      <c r="G31" s="159"/>
      <c r="H31" s="159"/>
      <c r="I31" s="159"/>
      <c r="J31" s="159"/>
      <c r="K31" s="123"/>
      <c r="L31" s="149"/>
      <c r="M31" s="149"/>
      <c r="N31" s="149"/>
      <c r="O31" s="149"/>
      <c r="P31" s="149"/>
    </row>
    <row r="32" spans="1:16" ht="41.25" customHeight="1">
      <c r="A32" s="146"/>
      <c r="B32" s="138"/>
      <c r="C32" s="13">
        <v>43</v>
      </c>
      <c r="D32" s="20" t="s">
        <v>20</v>
      </c>
      <c r="E32" s="149"/>
      <c r="F32" s="159"/>
      <c r="G32" s="159"/>
      <c r="H32" s="159"/>
      <c r="I32" s="159"/>
      <c r="J32" s="159"/>
      <c r="K32" s="123"/>
      <c r="L32" s="149"/>
      <c r="M32" s="149"/>
      <c r="N32" s="149"/>
      <c r="O32" s="149"/>
      <c r="P32" s="149"/>
    </row>
    <row r="33" spans="1:16" ht="41.25" customHeight="1">
      <c r="A33" s="146"/>
      <c r="B33" s="139"/>
      <c r="C33" s="13">
        <v>44</v>
      </c>
      <c r="D33" s="20" t="s">
        <v>21</v>
      </c>
      <c r="E33" s="149"/>
      <c r="F33" s="159"/>
      <c r="G33" s="159"/>
      <c r="H33" s="159"/>
      <c r="I33" s="159"/>
      <c r="J33" s="159"/>
      <c r="K33" s="124"/>
      <c r="L33" s="149"/>
      <c r="M33" s="149"/>
      <c r="N33" s="149"/>
      <c r="O33" s="149"/>
      <c r="P33" s="149"/>
    </row>
    <row r="34" spans="1:16" ht="40.5" customHeight="1">
      <c r="A34" s="146"/>
      <c r="B34" s="138" t="s">
        <v>789</v>
      </c>
      <c r="C34" s="13">
        <v>45</v>
      </c>
      <c r="D34" s="21" t="s">
        <v>22</v>
      </c>
      <c r="E34" s="150" t="s">
        <v>45</v>
      </c>
      <c r="F34" s="160">
        <v>2</v>
      </c>
      <c r="G34" s="160">
        <v>1</v>
      </c>
      <c r="H34" s="160">
        <v>1</v>
      </c>
      <c r="I34" s="160">
        <v>1</v>
      </c>
      <c r="J34" s="160">
        <v>1</v>
      </c>
      <c r="K34" s="127">
        <f>AVERAGE(F34:J37)</f>
        <v>1.2</v>
      </c>
      <c r="L34" s="150"/>
      <c r="M34" s="150" t="s">
        <v>285</v>
      </c>
      <c r="N34" s="150"/>
      <c r="O34" s="150" t="s">
        <v>471</v>
      </c>
      <c r="P34" s="150" t="s">
        <v>599</v>
      </c>
    </row>
    <row r="35" spans="1:16" ht="31.5" customHeight="1">
      <c r="A35" s="146"/>
      <c r="B35" s="138"/>
      <c r="C35" s="13">
        <v>46</v>
      </c>
      <c r="D35" s="21" t="s">
        <v>23</v>
      </c>
      <c r="E35" s="150"/>
      <c r="F35" s="160"/>
      <c r="G35" s="160"/>
      <c r="H35" s="160"/>
      <c r="I35" s="160"/>
      <c r="J35" s="160"/>
      <c r="K35" s="128"/>
      <c r="L35" s="150"/>
      <c r="M35" s="150"/>
      <c r="N35" s="150"/>
      <c r="O35" s="150"/>
      <c r="P35" s="150"/>
    </row>
    <row r="36" spans="1:16" ht="50.25" customHeight="1">
      <c r="A36" s="146"/>
      <c r="B36" s="138"/>
      <c r="C36" s="13">
        <v>49</v>
      </c>
      <c r="D36" s="21" t="s">
        <v>26</v>
      </c>
      <c r="E36" s="150"/>
      <c r="F36" s="160"/>
      <c r="G36" s="160"/>
      <c r="H36" s="160"/>
      <c r="I36" s="160"/>
      <c r="J36" s="160"/>
      <c r="K36" s="128"/>
      <c r="L36" s="150"/>
      <c r="M36" s="150"/>
      <c r="N36" s="150"/>
      <c r="O36" s="150"/>
      <c r="P36" s="150"/>
    </row>
    <row r="37" spans="1:16" ht="64.5" customHeight="1" thickBot="1">
      <c r="A37" s="147"/>
      <c r="B37" s="141"/>
      <c r="C37" s="32">
        <v>51</v>
      </c>
      <c r="D37" s="39" t="s">
        <v>27</v>
      </c>
      <c r="E37" s="151"/>
      <c r="F37" s="161"/>
      <c r="G37" s="161"/>
      <c r="H37" s="161"/>
      <c r="I37" s="161"/>
      <c r="J37" s="161"/>
      <c r="K37" s="129"/>
      <c r="L37" s="151"/>
      <c r="M37" s="151"/>
      <c r="N37" s="151"/>
      <c r="O37" s="151"/>
      <c r="P37" s="151"/>
    </row>
    <row r="38" spans="1:16" ht="84.75" customHeight="1">
      <c r="A38" s="146" t="s">
        <v>37</v>
      </c>
      <c r="B38" s="9"/>
      <c r="C38" s="35">
        <v>52</v>
      </c>
      <c r="D38" s="36" t="s">
        <v>28</v>
      </c>
      <c r="E38" s="36" t="s">
        <v>36</v>
      </c>
      <c r="F38" s="153" t="s">
        <v>261</v>
      </c>
      <c r="G38" s="153" t="s">
        <v>287</v>
      </c>
      <c r="H38" s="153" t="s">
        <v>64</v>
      </c>
      <c r="I38" s="181" t="s">
        <v>472</v>
      </c>
      <c r="J38" s="153" t="s">
        <v>600</v>
      </c>
      <c r="L38" s="178" t="s">
        <v>49</v>
      </c>
      <c r="M38" s="178" t="s">
        <v>286</v>
      </c>
      <c r="N38" s="178" t="s">
        <v>49</v>
      </c>
      <c r="O38" s="178" t="s">
        <v>472</v>
      </c>
      <c r="P38" s="178" t="s">
        <v>49</v>
      </c>
    </row>
    <row r="39" spans="1:16" ht="132" customHeight="1">
      <c r="A39" s="146"/>
      <c r="B39" s="6"/>
      <c r="C39" s="13">
        <v>54</v>
      </c>
      <c r="D39" s="22" t="s">
        <v>30</v>
      </c>
      <c r="E39" s="22" t="s">
        <v>52</v>
      </c>
      <c r="F39" s="154"/>
      <c r="G39" s="154"/>
      <c r="H39" s="154"/>
      <c r="I39" s="182"/>
      <c r="J39" s="154"/>
      <c r="L39" s="179"/>
      <c r="M39" s="179"/>
      <c r="N39" s="179"/>
      <c r="O39" s="179"/>
      <c r="P39" s="179"/>
    </row>
    <row r="40" spans="1:16" ht="75.75" customHeight="1">
      <c r="A40" s="146"/>
      <c r="B40" s="6"/>
      <c r="C40" s="13">
        <v>55</v>
      </c>
      <c r="D40" s="22" t="s">
        <v>31</v>
      </c>
      <c r="E40" s="22" t="s">
        <v>34</v>
      </c>
      <c r="F40" s="154"/>
      <c r="G40" s="154"/>
      <c r="H40" s="154"/>
      <c r="I40" s="182"/>
      <c r="J40" s="154"/>
      <c r="L40" s="179"/>
      <c r="M40" s="179"/>
      <c r="N40" s="179"/>
      <c r="O40" s="179"/>
      <c r="P40" s="179"/>
    </row>
    <row r="41" spans="1:16" s="7" customFormat="1" ht="118.5" customHeight="1">
      <c r="A41" s="146"/>
      <c r="B41" s="6"/>
      <c r="C41" s="13">
        <v>56</v>
      </c>
      <c r="D41" s="23" t="s">
        <v>39</v>
      </c>
      <c r="E41" s="22" t="s">
        <v>40</v>
      </c>
      <c r="F41" s="154"/>
      <c r="G41" s="154"/>
      <c r="H41" s="154"/>
      <c r="I41" s="182"/>
      <c r="J41" s="154"/>
      <c r="L41" s="179"/>
      <c r="M41" s="179"/>
      <c r="N41" s="179"/>
      <c r="O41" s="179"/>
      <c r="P41" s="179"/>
    </row>
    <row r="42" spans="1:16" ht="100.5" customHeight="1">
      <c r="A42" s="146"/>
      <c r="B42" s="9"/>
      <c r="C42" s="13">
        <v>57</v>
      </c>
      <c r="D42" s="22" t="s">
        <v>32</v>
      </c>
      <c r="E42" s="22" t="s">
        <v>41</v>
      </c>
      <c r="F42" s="154"/>
      <c r="G42" s="154"/>
      <c r="H42" s="154"/>
      <c r="I42" s="182"/>
      <c r="J42" s="154"/>
      <c r="L42" s="179"/>
      <c r="M42" s="179"/>
      <c r="N42" s="179"/>
      <c r="O42" s="179"/>
      <c r="P42" s="179"/>
    </row>
    <row r="43" spans="1:16" ht="73.5" customHeight="1" thickBot="1">
      <c r="A43" s="147"/>
      <c r="B43" s="11"/>
      <c r="C43" s="32">
        <v>37</v>
      </c>
      <c r="D43" s="33" t="s">
        <v>14</v>
      </c>
      <c r="E43" s="34" t="s">
        <v>38</v>
      </c>
      <c r="F43" s="155"/>
      <c r="G43" s="155"/>
      <c r="H43" s="155"/>
      <c r="I43" s="183"/>
      <c r="J43" s="155"/>
      <c r="L43" s="180"/>
      <c r="M43" s="180"/>
      <c r="N43" s="180"/>
      <c r="O43" s="180"/>
      <c r="P43" s="180"/>
    </row>
    <row r="44" ht="15.75">
      <c r="G44" s="4"/>
    </row>
  </sheetData>
  <sheetProtection/>
  <mergeCells count="120">
    <mergeCell ref="C6:D6"/>
    <mergeCell ref="A7:A13"/>
    <mergeCell ref="B7:B11"/>
    <mergeCell ref="E7:E11"/>
    <mergeCell ref="L7:L11"/>
    <mergeCell ref="F7:F11"/>
    <mergeCell ref="B12:B13"/>
    <mergeCell ref="E12:E13"/>
    <mergeCell ref="L12:L13"/>
    <mergeCell ref="F12:F13"/>
    <mergeCell ref="G7:G11"/>
    <mergeCell ref="G12:G13"/>
    <mergeCell ref="I7:I11"/>
    <mergeCell ref="H7:H11"/>
    <mergeCell ref="H12:H13"/>
    <mergeCell ref="I12:I13"/>
    <mergeCell ref="F20:F23"/>
    <mergeCell ref="B24:B29"/>
    <mergeCell ref="E24:E29"/>
    <mergeCell ref="L24:L29"/>
    <mergeCell ref="F24:F29"/>
    <mergeCell ref="G20:G23"/>
    <mergeCell ref="G24:G29"/>
    <mergeCell ref="A14:A19"/>
    <mergeCell ref="B14:B16"/>
    <mergeCell ref="E14:E16"/>
    <mergeCell ref="L14:L16"/>
    <mergeCell ref="F14:F16"/>
    <mergeCell ref="B17:B19"/>
    <mergeCell ref="E17:E19"/>
    <mergeCell ref="L17:L19"/>
    <mergeCell ref="F17:F19"/>
    <mergeCell ref="G14:G16"/>
    <mergeCell ref="G17:G19"/>
    <mergeCell ref="H14:H16"/>
    <mergeCell ref="M24:M29"/>
    <mergeCell ref="A38:A43"/>
    <mergeCell ref="L38:L43"/>
    <mergeCell ref="F38:F43"/>
    <mergeCell ref="A30:A37"/>
    <mergeCell ref="B30:B33"/>
    <mergeCell ref="E30:E33"/>
    <mergeCell ref="L30:L33"/>
    <mergeCell ref="F30:F33"/>
    <mergeCell ref="B34:B37"/>
    <mergeCell ref="E34:E37"/>
    <mergeCell ref="L34:L37"/>
    <mergeCell ref="F34:F37"/>
    <mergeCell ref="G30:G33"/>
    <mergeCell ref="G34:G37"/>
    <mergeCell ref="G38:G43"/>
    <mergeCell ref="H38:H43"/>
    <mergeCell ref="H30:H33"/>
    <mergeCell ref="A20:A29"/>
    <mergeCell ref="H34:H37"/>
    <mergeCell ref="B20:B23"/>
    <mergeCell ref="I34:I37"/>
    <mergeCell ref="E20:E23"/>
    <mergeCell ref="I38:I43"/>
    <mergeCell ref="N17:N19"/>
    <mergeCell ref="H17:H19"/>
    <mergeCell ref="N20:N23"/>
    <mergeCell ref="H20:H23"/>
    <mergeCell ref="N24:N29"/>
    <mergeCell ref="H24:H29"/>
    <mergeCell ref="I17:I19"/>
    <mergeCell ref="I20:I23"/>
    <mergeCell ref="I24:I29"/>
    <mergeCell ref="N38:N43"/>
    <mergeCell ref="N34:N37"/>
    <mergeCell ref="L20:L23"/>
    <mergeCell ref="I14:I16"/>
    <mergeCell ref="N30:N33"/>
    <mergeCell ref="M12:M13"/>
    <mergeCell ref="M14:M16"/>
    <mergeCell ref="M17:M19"/>
    <mergeCell ref="M20:M23"/>
    <mergeCell ref="I30:I33"/>
    <mergeCell ref="O20:O23"/>
    <mergeCell ref="O24:O29"/>
    <mergeCell ref="N12:N13"/>
    <mergeCell ref="M30:M33"/>
    <mergeCell ref="N14:N16"/>
    <mergeCell ref="P7:P11"/>
    <mergeCell ref="J7:J11"/>
    <mergeCell ref="P12:P13"/>
    <mergeCell ref="J12:J13"/>
    <mergeCell ref="P14:P16"/>
    <mergeCell ref="J14:J16"/>
    <mergeCell ref="K7:K11"/>
    <mergeCell ref="K12:K13"/>
    <mergeCell ref="K14:K16"/>
    <mergeCell ref="O7:O11"/>
    <mergeCell ref="M7:M11"/>
    <mergeCell ref="N7:N11"/>
    <mergeCell ref="O12:O13"/>
    <mergeCell ref="O14:O16"/>
    <mergeCell ref="P30:P33"/>
    <mergeCell ref="J30:J33"/>
    <mergeCell ref="P34:P37"/>
    <mergeCell ref="J34:J37"/>
    <mergeCell ref="P38:P43"/>
    <mergeCell ref="J38:J43"/>
    <mergeCell ref="K30:K33"/>
    <mergeCell ref="K34:K37"/>
    <mergeCell ref="P17:P19"/>
    <mergeCell ref="J17:J19"/>
    <mergeCell ref="P20:P23"/>
    <mergeCell ref="J20:J23"/>
    <mergeCell ref="P24:P29"/>
    <mergeCell ref="J24:J29"/>
    <mergeCell ref="K17:K19"/>
    <mergeCell ref="K20:K23"/>
    <mergeCell ref="K24:K29"/>
    <mergeCell ref="O30:O33"/>
    <mergeCell ref="O38:O43"/>
    <mergeCell ref="O17:O19"/>
    <mergeCell ref="O34:O37"/>
    <mergeCell ref="M34:M37"/>
    <mergeCell ref="M38:M43"/>
  </mergeCells>
  <hyperlinks>
    <hyperlink ref="D41" r:id="rId1" display="https://www.oregonmetro.gov/sites/default/files/2014/05/21/062010_regional_transportation_system_management_operations_plan_executive_summary.pdf"/>
  </hyperlinks>
  <printOptions/>
  <pageMargins left="0.7" right="0.7" top="0.45" bottom="0.43" header="0.3" footer="0.3"/>
  <pageSetup fitToHeight="0" fitToWidth="1" horizontalDpi="600" verticalDpi="600" orientation="landscape" paperSize="17"/>
  <rowBreaks count="4" manualBreakCount="4">
    <brk id="13" max="6" man="1"/>
    <brk id="19" max="6" man="1"/>
    <brk id="29" max="6" man="1"/>
    <brk id="37" max="6" man="1"/>
  </rowBreaks>
</worksheet>
</file>

<file path=xl/worksheets/sheet6.xml><?xml version="1.0" encoding="utf-8"?>
<worksheet xmlns="http://schemas.openxmlformats.org/spreadsheetml/2006/main" xmlns:r="http://schemas.openxmlformats.org/officeDocument/2006/relationships">
  <sheetPr>
    <pageSetUpPr fitToPage="1"/>
  </sheetPr>
  <dimension ref="A1:P43"/>
  <sheetViews>
    <sheetView zoomScale="60" zoomScaleNormal="60" zoomScaleSheetLayoutView="100" zoomScalePageLayoutView="0" workbookViewId="0" topLeftCell="A1">
      <pane ySplit="6" topLeftCell="A7" activePane="bottomLeft" state="frozen"/>
      <selection pane="topLeft" activeCell="A1" sqref="A1"/>
      <selection pane="bottomLeft" activeCell="A2" sqref="A2"/>
    </sheetView>
  </sheetViews>
  <sheetFormatPr defaultColWidth="8.8515625" defaultRowHeight="15"/>
  <cols>
    <col min="1" max="1" width="4.28125" style="53" customWidth="1"/>
    <col min="2" max="2" width="4.28125" style="3" customWidth="1"/>
    <col min="3" max="3" width="3.421875" style="0" bestFit="1" customWidth="1"/>
    <col min="4" max="4" width="53.7109375" style="0" customWidth="1"/>
    <col min="5" max="5" width="59.421875" style="0" customWidth="1"/>
    <col min="6" max="6" width="9.421875" style="0" customWidth="1"/>
    <col min="7" max="11" width="8.8515625" style="0" customWidth="1"/>
    <col min="12" max="12" width="18.8515625" style="0" customWidth="1"/>
    <col min="13" max="16" width="16.28125" style="0" customWidth="1"/>
  </cols>
  <sheetData>
    <row r="1" spans="1:6" ht="19.5" customHeight="1">
      <c r="A1" s="28" t="s">
        <v>801</v>
      </c>
      <c r="B1" s="12"/>
      <c r="C1" s="8"/>
      <c r="D1" s="8"/>
      <c r="E1" s="31" t="s">
        <v>56</v>
      </c>
      <c r="F1" s="50">
        <v>3</v>
      </c>
    </row>
    <row r="2" spans="1:6" ht="19.5" customHeight="1">
      <c r="A2" s="29" t="s">
        <v>65</v>
      </c>
      <c r="B2" s="9"/>
      <c r="C2" s="7"/>
      <c r="D2" s="7"/>
      <c r="E2" s="30" t="s">
        <v>55</v>
      </c>
      <c r="F2" s="51">
        <v>2</v>
      </c>
    </row>
    <row r="3" spans="1:6" ht="19.5" customHeight="1">
      <c r="A3" s="52"/>
      <c r="B3" s="9"/>
      <c r="C3" s="7"/>
      <c r="D3" s="7"/>
      <c r="E3" s="30" t="s">
        <v>53</v>
      </c>
      <c r="F3" s="51">
        <v>1</v>
      </c>
    </row>
    <row r="4" spans="1:6" ht="19.5" customHeight="1">
      <c r="A4" s="52"/>
      <c r="B4" s="10"/>
      <c r="C4" s="10"/>
      <c r="D4" s="10"/>
      <c r="E4" s="30" t="s">
        <v>54</v>
      </c>
      <c r="F4" s="51">
        <v>0</v>
      </c>
    </row>
    <row r="5" spans="1:6" ht="19.5" customHeight="1">
      <c r="A5" s="52"/>
      <c r="B5" s="10"/>
      <c r="C5" s="10"/>
      <c r="D5" s="10"/>
      <c r="E5" s="30" t="s">
        <v>6</v>
      </c>
      <c r="F5" s="49">
        <v>-1</v>
      </c>
    </row>
    <row r="6" spans="1:16" ht="30" customHeight="1" thickBot="1">
      <c r="A6" s="52"/>
      <c r="B6" s="9"/>
      <c r="C6" s="136" t="s">
        <v>7</v>
      </c>
      <c r="D6" s="136"/>
      <c r="E6" s="45" t="s">
        <v>33</v>
      </c>
      <c r="F6" s="69" t="s">
        <v>345</v>
      </c>
      <c r="G6" s="69" t="s">
        <v>344</v>
      </c>
      <c r="H6" s="46" t="s">
        <v>451</v>
      </c>
      <c r="I6" s="46" t="s">
        <v>462</v>
      </c>
      <c r="J6" s="46" t="s">
        <v>590</v>
      </c>
      <c r="K6" s="46" t="s">
        <v>787</v>
      </c>
      <c r="L6" s="45" t="s">
        <v>345</v>
      </c>
      <c r="M6" s="68" t="s">
        <v>344</v>
      </c>
      <c r="N6" s="68" t="s">
        <v>451</v>
      </c>
      <c r="O6" s="68" t="s">
        <v>463</v>
      </c>
      <c r="P6" s="68" t="s">
        <v>590</v>
      </c>
    </row>
    <row r="7" spans="1:16" ht="38.25" customHeight="1">
      <c r="A7" s="152" t="s">
        <v>1</v>
      </c>
      <c r="B7" s="137" t="s">
        <v>788</v>
      </c>
      <c r="C7" s="37">
        <v>29</v>
      </c>
      <c r="D7" s="47" t="s">
        <v>8</v>
      </c>
      <c r="E7" s="142" t="s">
        <v>43</v>
      </c>
      <c r="F7" s="120">
        <v>3</v>
      </c>
      <c r="G7" s="120">
        <v>3</v>
      </c>
      <c r="H7" s="120">
        <v>2</v>
      </c>
      <c r="I7" s="120">
        <v>3</v>
      </c>
      <c r="J7" s="120">
        <v>2</v>
      </c>
      <c r="K7" s="120">
        <f>AVERAGE(F7:J11)</f>
        <v>2.6</v>
      </c>
      <c r="L7" s="115" t="s">
        <v>249</v>
      </c>
      <c r="M7" s="115" t="s">
        <v>289</v>
      </c>
      <c r="N7" s="115"/>
      <c r="O7" s="115" t="s">
        <v>473</v>
      </c>
      <c r="P7" s="115" t="s">
        <v>601</v>
      </c>
    </row>
    <row r="8" spans="1:16" ht="72.75" customHeight="1">
      <c r="A8" s="146"/>
      <c r="B8" s="138"/>
      <c r="C8" s="13">
        <v>30</v>
      </c>
      <c r="D8" s="14" t="s">
        <v>9</v>
      </c>
      <c r="E8" s="143"/>
      <c r="F8" s="121"/>
      <c r="G8" s="121"/>
      <c r="H8" s="121"/>
      <c r="I8" s="121"/>
      <c r="J8" s="121"/>
      <c r="K8" s="121"/>
      <c r="L8" s="116"/>
      <c r="M8" s="116"/>
      <c r="N8" s="116"/>
      <c r="O8" s="116"/>
      <c r="P8" s="116"/>
    </row>
    <row r="9" spans="1:16" ht="63.75" customHeight="1">
      <c r="A9" s="146"/>
      <c r="B9" s="138"/>
      <c r="C9" s="13">
        <v>32</v>
      </c>
      <c r="D9" s="14" t="s">
        <v>10</v>
      </c>
      <c r="E9" s="143"/>
      <c r="F9" s="121"/>
      <c r="G9" s="121"/>
      <c r="H9" s="121"/>
      <c r="I9" s="121"/>
      <c r="J9" s="121"/>
      <c r="K9" s="121"/>
      <c r="L9" s="116"/>
      <c r="M9" s="116"/>
      <c r="N9" s="116"/>
      <c r="O9" s="116"/>
      <c r="P9" s="116"/>
    </row>
    <row r="10" spans="1:16" ht="42" customHeight="1">
      <c r="A10" s="146"/>
      <c r="B10" s="138"/>
      <c r="C10" s="13">
        <v>39</v>
      </c>
      <c r="D10" s="14" t="s">
        <v>16</v>
      </c>
      <c r="E10" s="143"/>
      <c r="F10" s="121"/>
      <c r="G10" s="121"/>
      <c r="H10" s="121"/>
      <c r="I10" s="121"/>
      <c r="J10" s="121"/>
      <c r="K10" s="121"/>
      <c r="L10" s="116"/>
      <c r="M10" s="116"/>
      <c r="N10" s="116"/>
      <c r="O10" s="116"/>
      <c r="P10" s="116"/>
    </row>
    <row r="11" spans="1:16" ht="65.25" customHeight="1">
      <c r="A11" s="146"/>
      <c r="B11" s="139"/>
      <c r="C11" s="13">
        <v>40</v>
      </c>
      <c r="D11" s="14" t="s">
        <v>17</v>
      </c>
      <c r="E11" s="143"/>
      <c r="F11" s="121"/>
      <c r="G11" s="121"/>
      <c r="H11" s="121"/>
      <c r="I11" s="121"/>
      <c r="J11" s="121"/>
      <c r="K11" s="121"/>
      <c r="L11" s="116"/>
      <c r="M11" s="116"/>
      <c r="N11" s="116"/>
      <c r="O11" s="116"/>
      <c r="P11" s="116"/>
    </row>
    <row r="12" spans="1:16" ht="54.75" customHeight="1">
      <c r="A12" s="146"/>
      <c r="B12" s="140" t="s">
        <v>789</v>
      </c>
      <c r="C12" s="13">
        <v>38</v>
      </c>
      <c r="D12" s="15" t="s">
        <v>15</v>
      </c>
      <c r="E12" s="101" t="s">
        <v>44</v>
      </c>
      <c r="F12" s="168">
        <v>3</v>
      </c>
      <c r="G12" s="168">
        <v>3</v>
      </c>
      <c r="H12" s="168">
        <v>2</v>
      </c>
      <c r="I12" s="168">
        <v>2</v>
      </c>
      <c r="J12" s="168">
        <v>2</v>
      </c>
      <c r="K12" s="103">
        <f>AVERAGE(F12:J13)</f>
        <v>2.4</v>
      </c>
      <c r="L12" s="170"/>
      <c r="M12" s="170" t="s">
        <v>290</v>
      </c>
      <c r="N12" s="170"/>
      <c r="O12" s="170" t="s">
        <v>474</v>
      </c>
      <c r="P12" s="170" t="s">
        <v>602</v>
      </c>
    </row>
    <row r="13" spans="1:16" ht="73.5" customHeight="1" thickBot="1">
      <c r="A13" s="147"/>
      <c r="B13" s="141"/>
      <c r="C13" s="32">
        <v>40</v>
      </c>
      <c r="D13" s="48" t="s">
        <v>17</v>
      </c>
      <c r="E13" s="102"/>
      <c r="F13" s="169"/>
      <c r="G13" s="169"/>
      <c r="H13" s="169"/>
      <c r="I13" s="169"/>
      <c r="J13" s="169"/>
      <c r="K13" s="104"/>
      <c r="L13" s="171"/>
      <c r="M13" s="171"/>
      <c r="N13" s="171"/>
      <c r="O13" s="171"/>
      <c r="P13" s="171"/>
    </row>
    <row r="14" spans="1:16" ht="48" customHeight="1">
      <c r="A14" s="152" t="s">
        <v>0</v>
      </c>
      <c r="B14" s="137" t="s">
        <v>788</v>
      </c>
      <c r="C14" s="37">
        <v>33</v>
      </c>
      <c r="D14" s="43" t="s">
        <v>11</v>
      </c>
      <c r="E14" s="144" t="s">
        <v>50</v>
      </c>
      <c r="F14" s="166">
        <v>3</v>
      </c>
      <c r="G14" s="166">
        <v>3</v>
      </c>
      <c r="H14" s="166">
        <v>1</v>
      </c>
      <c r="I14" s="166">
        <v>3</v>
      </c>
      <c r="J14" s="166">
        <v>3</v>
      </c>
      <c r="K14" s="107">
        <f>AVERAGE(F14:J16)</f>
        <v>2.6</v>
      </c>
      <c r="L14" s="105" t="s">
        <v>250</v>
      </c>
      <c r="M14" s="105" t="s">
        <v>291</v>
      </c>
      <c r="N14" s="105"/>
      <c r="O14" s="105" t="s">
        <v>475</v>
      </c>
      <c r="P14" s="105" t="s">
        <v>603</v>
      </c>
    </row>
    <row r="15" spans="1:16" ht="45.75" customHeight="1">
      <c r="A15" s="146"/>
      <c r="B15" s="138"/>
      <c r="C15" s="13">
        <v>34</v>
      </c>
      <c r="D15" s="16" t="s">
        <v>35</v>
      </c>
      <c r="E15" s="145"/>
      <c r="F15" s="167"/>
      <c r="G15" s="167"/>
      <c r="H15" s="167"/>
      <c r="I15" s="167"/>
      <c r="J15" s="167"/>
      <c r="K15" s="108"/>
      <c r="L15" s="106"/>
      <c r="M15" s="106"/>
      <c r="N15" s="106"/>
      <c r="O15" s="106"/>
      <c r="P15" s="106"/>
    </row>
    <row r="16" spans="1:16" ht="59.25" customHeight="1">
      <c r="A16" s="146"/>
      <c r="B16" s="139"/>
      <c r="C16" s="13">
        <v>35</v>
      </c>
      <c r="D16" s="16" t="s">
        <v>12</v>
      </c>
      <c r="E16" s="145"/>
      <c r="F16" s="167"/>
      <c r="G16" s="167"/>
      <c r="H16" s="167"/>
      <c r="I16" s="167"/>
      <c r="J16" s="167"/>
      <c r="K16" s="109"/>
      <c r="L16" s="106"/>
      <c r="M16" s="106"/>
      <c r="N16" s="106"/>
      <c r="O16" s="106"/>
      <c r="P16" s="106"/>
    </row>
    <row r="17" spans="1:16" ht="43.5" customHeight="1">
      <c r="A17" s="146"/>
      <c r="B17" s="140" t="s">
        <v>789</v>
      </c>
      <c r="C17" s="13">
        <v>34</v>
      </c>
      <c r="D17" s="17" t="s">
        <v>35</v>
      </c>
      <c r="E17" s="172" t="s">
        <v>51</v>
      </c>
      <c r="F17" s="164">
        <v>1</v>
      </c>
      <c r="G17" s="164">
        <v>3</v>
      </c>
      <c r="H17" s="164">
        <v>1</v>
      </c>
      <c r="I17" s="164">
        <v>3</v>
      </c>
      <c r="J17" s="164">
        <v>2</v>
      </c>
      <c r="K17" s="88">
        <f>AVERAGE(F17:J19)</f>
        <v>2</v>
      </c>
      <c r="L17" s="86" t="s">
        <v>251</v>
      </c>
      <c r="M17" s="86" t="s">
        <v>292</v>
      </c>
      <c r="N17" s="86"/>
      <c r="O17" s="86" t="s">
        <v>476</v>
      </c>
      <c r="P17" s="86" t="s">
        <v>604</v>
      </c>
    </row>
    <row r="18" spans="1:16" ht="57.75" customHeight="1">
      <c r="A18" s="146"/>
      <c r="B18" s="138"/>
      <c r="C18" s="13">
        <v>36</v>
      </c>
      <c r="D18" s="17" t="s">
        <v>13</v>
      </c>
      <c r="E18" s="172"/>
      <c r="F18" s="164"/>
      <c r="G18" s="164"/>
      <c r="H18" s="164"/>
      <c r="I18" s="164"/>
      <c r="J18" s="164"/>
      <c r="K18" s="89"/>
      <c r="L18" s="86"/>
      <c r="M18" s="86"/>
      <c r="N18" s="86"/>
      <c r="O18" s="86"/>
      <c r="P18" s="86"/>
    </row>
    <row r="19" spans="1:16" ht="48.75" customHeight="1" thickBot="1">
      <c r="A19" s="147"/>
      <c r="B19" s="141"/>
      <c r="C19" s="32">
        <v>52</v>
      </c>
      <c r="D19" s="44" t="s">
        <v>28</v>
      </c>
      <c r="E19" s="173"/>
      <c r="F19" s="165"/>
      <c r="G19" s="165"/>
      <c r="H19" s="165"/>
      <c r="I19" s="165"/>
      <c r="J19" s="165"/>
      <c r="K19" s="90"/>
      <c r="L19" s="87"/>
      <c r="M19" s="87"/>
      <c r="N19" s="87"/>
      <c r="O19" s="87"/>
      <c r="P19" s="87"/>
    </row>
    <row r="20" spans="1:16" ht="60" customHeight="1">
      <c r="A20" s="152" t="s">
        <v>2</v>
      </c>
      <c r="B20" s="137" t="s">
        <v>788</v>
      </c>
      <c r="C20" s="37">
        <v>32</v>
      </c>
      <c r="D20" s="40" t="s">
        <v>10</v>
      </c>
      <c r="E20" s="174" t="s">
        <v>47</v>
      </c>
      <c r="F20" s="162">
        <v>1</v>
      </c>
      <c r="G20" s="162">
        <v>2</v>
      </c>
      <c r="H20" s="162">
        <v>1</v>
      </c>
      <c r="I20" s="162">
        <v>2</v>
      </c>
      <c r="J20" s="162">
        <v>2</v>
      </c>
      <c r="K20" s="93">
        <f>AVERAGE(F20:J23)</f>
        <v>1.6</v>
      </c>
      <c r="L20" s="91" t="s">
        <v>252</v>
      </c>
      <c r="M20" s="91" t="s">
        <v>293</v>
      </c>
      <c r="N20" s="91"/>
      <c r="O20" s="91"/>
      <c r="P20" s="91" t="s">
        <v>605</v>
      </c>
    </row>
    <row r="21" spans="1:16" ht="31.5">
      <c r="A21" s="146"/>
      <c r="B21" s="138"/>
      <c r="C21" s="13">
        <v>41</v>
      </c>
      <c r="D21" s="18" t="s">
        <v>18</v>
      </c>
      <c r="E21" s="175"/>
      <c r="F21" s="163"/>
      <c r="G21" s="163"/>
      <c r="H21" s="163"/>
      <c r="I21" s="163"/>
      <c r="J21" s="163"/>
      <c r="K21" s="94"/>
      <c r="L21" s="92"/>
      <c r="M21" s="92"/>
      <c r="N21" s="92"/>
      <c r="O21" s="92"/>
      <c r="P21" s="92"/>
    </row>
    <row r="22" spans="1:16" ht="31.5">
      <c r="A22" s="146"/>
      <c r="B22" s="138"/>
      <c r="C22" s="13">
        <v>47</v>
      </c>
      <c r="D22" s="18" t="s">
        <v>24</v>
      </c>
      <c r="E22" s="175"/>
      <c r="F22" s="163"/>
      <c r="G22" s="163"/>
      <c r="H22" s="163"/>
      <c r="I22" s="163"/>
      <c r="J22" s="163"/>
      <c r="K22" s="94"/>
      <c r="L22" s="92"/>
      <c r="M22" s="92"/>
      <c r="N22" s="92"/>
      <c r="O22" s="92"/>
      <c r="P22" s="92"/>
    </row>
    <row r="23" spans="1:16" ht="31.5">
      <c r="A23" s="146"/>
      <c r="B23" s="139"/>
      <c r="C23" s="13">
        <v>48</v>
      </c>
      <c r="D23" s="18" t="s">
        <v>25</v>
      </c>
      <c r="E23" s="175"/>
      <c r="F23" s="163"/>
      <c r="G23" s="163"/>
      <c r="H23" s="163"/>
      <c r="I23" s="163"/>
      <c r="J23" s="163"/>
      <c r="K23" s="95"/>
      <c r="L23" s="92"/>
      <c r="M23" s="92"/>
      <c r="N23" s="92"/>
      <c r="O23" s="92"/>
      <c r="P23" s="92"/>
    </row>
    <row r="24" spans="1:16" ht="55.5" customHeight="1">
      <c r="A24" s="146"/>
      <c r="B24" s="138" t="s">
        <v>789</v>
      </c>
      <c r="C24" s="13">
        <v>42</v>
      </c>
      <c r="D24" s="19" t="s">
        <v>19</v>
      </c>
      <c r="E24" s="176" t="s">
        <v>48</v>
      </c>
      <c r="F24" s="156">
        <v>3</v>
      </c>
      <c r="G24" s="156">
        <v>2</v>
      </c>
      <c r="H24" s="156">
        <v>2</v>
      </c>
      <c r="I24" s="156">
        <v>2</v>
      </c>
      <c r="J24" s="156">
        <v>2</v>
      </c>
      <c r="K24" s="98">
        <f>AVERAGE(F24:J29)</f>
        <v>2.2</v>
      </c>
      <c r="L24" s="96" t="s">
        <v>253</v>
      </c>
      <c r="M24" s="96" t="s">
        <v>294</v>
      </c>
      <c r="N24" s="96"/>
      <c r="O24" s="96" t="s">
        <v>477</v>
      </c>
      <c r="P24" s="96" t="s">
        <v>606</v>
      </c>
    </row>
    <row r="25" spans="1:16" ht="39.75" customHeight="1">
      <c r="A25" s="146"/>
      <c r="B25" s="138"/>
      <c r="C25" s="13">
        <v>43</v>
      </c>
      <c r="D25" s="19" t="s">
        <v>20</v>
      </c>
      <c r="E25" s="176"/>
      <c r="F25" s="156"/>
      <c r="G25" s="156"/>
      <c r="H25" s="156"/>
      <c r="I25" s="156"/>
      <c r="J25" s="156"/>
      <c r="K25" s="99"/>
      <c r="L25" s="96"/>
      <c r="M25" s="96"/>
      <c r="N25" s="96"/>
      <c r="O25" s="96"/>
      <c r="P25" s="96"/>
    </row>
    <row r="26" spans="1:16" ht="42.75" customHeight="1">
      <c r="A26" s="146"/>
      <c r="B26" s="138"/>
      <c r="C26" s="13">
        <v>44</v>
      </c>
      <c r="D26" s="19" t="s">
        <v>21</v>
      </c>
      <c r="E26" s="176"/>
      <c r="F26" s="156"/>
      <c r="G26" s="156"/>
      <c r="H26" s="156"/>
      <c r="I26" s="156"/>
      <c r="J26" s="156"/>
      <c r="K26" s="99"/>
      <c r="L26" s="96"/>
      <c r="M26" s="96"/>
      <c r="N26" s="96"/>
      <c r="O26" s="96"/>
      <c r="P26" s="96"/>
    </row>
    <row r="27" spans="1:16" ht="39.75" customHeight="1">
      <c r="A27" s="146"/>
      <c r="B27" s="138"/>
      <c r="C27" s="13">
        <v>45</v>
      </c>
      <c r="D27" s="19" t="s">
        <v>22</v>
      </c>
      <c r="E27" s="176"/>
      <c r="F27" s="156"/>
      <c r="G27" s="156"/>
      <c r="H27" s="156"/>
      <c r="I27" s="156"/>
      <c r="J27" s="156"/>
      <c r="K27" s="99"/>
      <c r="L27" s="96"/>
      <c r="M27" s="96"/>
      <c r="N27" s="96"/>
      <c r="O27" s="96"/>
      <c r="P27" s="96"/>
    </row>
    <row r="28" spans="1:16" ht="15.75">
      <c r="A28" s="146"/>
      <c r="B28" s="138"/>
      <c r="C28" s="13">
        <v>46</v>
      </c>
      <c r="D28" s="19" t="s">
        <v>23</v>
      </c>
      <c r="E28" s="176"/>
      <c r="F28" s="156"/>
      <c r="G28" s="156"/>
      <c r="H28" s="156"/>
      <c r="I28" s="156"/>
      <c r="J28" s="156"/>
      <c r="K28" s="99"/>
      <c r="L28" s="96"/>
      <c r="M28" s="96"/>
      <c r="N28" s="96"/>
      <c r="O28" s="96"/>
      <c r="P28" s="96"/>
    </row>
    <row r="29" spans="1:16" ht="39.75" customHeight="1" thickBot="1">
      <c r="A29" s="147"/>
      <c r="B29" s="141"/>
      <c r="C29" s="32">
        <v>53</v>
      </c>
      <c r="D29" s="41" t="s">
        <v>29</v>
      </c>
      <c r="E29" s="177"/>
      <c r="F29" s="157"/>
      <c r="G29" s="157"/>
      <c r="H29" s="157"/>
      <c r="I29" s="157"/>
      <c r="J29" s="157"/>
      <c r="K29" s="100"/>
      <c r="L29" s="97"/>
      <c r="M29" s="97"/>
      <c r="N29" s="97"/>
      <c r="O29" s="97"/>
      <c r="P29" s="97"/>
    </row>
    <row r="30" spans="1:16" ht="45" customHeight="1">
      <c r="A30" s="152" t="s">
        <v>3</v>
      </c>
      <c r="B30" s="137" t="s">
        <v>788</v>
      </c>
      <c r="C30" s="37">
        <v>41</v>
      </c>
      <c r="D30" s="38" t="s">
        <v>18</v>
      </c>
      <c r="E30" s="148" t="s">
        <v>46</v>
      </c>
      <c r="F30" s="158">
        <v>1</v>
      </c>
      <c r="G30" s="158">
        <v>1</v>
      </c>
      <c r="H30" s="158">
        <v>1</v>
      </c>
      <c r="I30" s="158">
        <v>2</v>
      </c>
      <c r="J30" s="158">
        <v>2</v>
      </c>
      <c r="K30" s="122">
        <f>AVERAGE(F30:J33)</f>
        <v>1.4</v>
      </c>
      <c r="L30" s="110"/>
      <c r="M30" s="110" t="s">
        <v>295</v>
      </c>
      <c r="N30" s="110"/>
      <c r="O30" s="110" t="s">
        <v>478</v>
      </c>
      <c r="P30" s="110" t="s">
        <v>607</v>
      </c>
    </row>
    <row r="31" spans="1:16" ht="50.25" customHeight="1">
      <c r="A31" s="146"/>
      <c r="B31" s="138"/>
      <c r="C31" s="13">
        <v>42</v>
      </c>
      <c r="D31" s="20" t="s">
        <v>19</v>
      </c>
      <c r="E31" s="149"/>
      <c r="F31" s="159"/>
      <c r="G31" s="159"/>
      <c r="H31" s="159"/>
      <c r="I31" s="159"/>
      <c r="J31" s="159"/>
      <c r="K31" s="123"/>
      <c r="L31" s="111"/>
      <c r="M31" s="111"/>
      <c r="N31" s="111"/>
      <c r="O31" s="111"/>
      <c r="P31" s="111"/>
    </row>
    <row r="32" spans="1:16" ht="41.25" customHeight="1">
      <c r="A32" s="146"/>
      <c r="B32" s="138"/>
      <c r="C32" s="13">
        <v>43</v>
      </c>
      <c r="D32" s="20" t="s">
        <v>20</v>
      </c>
      <c r="E32" s="149"/>
      <c r="F32" s="159"/>
      <c r="G32" s="159"/>
      <c r="H32" s="159"/>
      <c r="I32" s="159"/>
      <c r="J32" s="159"/>
      <c r="K32" s="123"/>
      <c r="L32" s="111"/>
      <c r="M32" s="111"/>
      <c r="N32" s="111"/>
      <c r="O32" s="111"/>
      <c r="P32" s="111"/>
    </row>
    <row r="33" spans="1:16" ht="41.25" customHeight="1">
      <c r="A33" s="146"/>
      <c r="B33" s="139"/>
      <c r="C33" s="13">
        <v>44</v>
      </c>
      <c r="D33" s="20" t="s">
        <v>21</v>
      </c>
      <c r="E33" s="149"/>
      <c r="F33" s="159"/>
      <c r="G33" s="159"/>
      <c r="H33" s="159"/>
      <c r="I33" s="159"/>
      <c r="J33" s="159"/>
      <c r="K33" s="124"/>
      <c r="L33" s="111"/>
      <c r="M33" s="111"/>
      <c r="N33" s="111"/>
      <c r="O33" s="111"/>
      <c r="P33" s="111"/>
    </row>
    <row r="34" spans="1:16" ht="40.5" customHeight="1">
      <c r="A34" s="146"/>
      <c r="B34" s="138" t="s">
        <v>789</v>
      </c>
      <c r="C34" s="13">
        <v>45</v>
      </c>
      <c r="D34" s="21" t="s">
        <v>22</v>
      </c>
      <c r="E34" s="150" t="s">
        <v>45</v>
      </c>
      <c r="F34" s="160">
        <v>1</v>
      </c>
      <c r="G34" s="160">
        <v>2</v>
      </c>
      <c r="H34" s="160">
        <v>1</v>
      </c>
      <c r="I34" s="160">
        <v>1</v>
      </c>
      <c r="J34" s="160">
        <v>0</v>
      </c>
      <c r="K34" s="127">
        <f>AVERAGE(F34:J37)</f>
        <v>1</v>
      </c>
      <c r="L34" s="125"/>
      <c r="M34" s="125" t="s">
        <v>296</v>
      </c>
      <c r="N34" s="125"/>
      <c r="O34" s="125" t="s">
        <v>479</v>
      </c>
      <c r="P34" s="125" t="s">
        <v>608</v>
      </c>
    </row>
    <row r="35" spans="1:16" ht="31.5" customHeight="1">
      <c r="A35" s="146"/>
      <c r="B35" s="138"/>
      <c r="C35" s="13">
        <v>46</v>
      </c>
      <c r="D35" s="21" t="s">
        <v>23</v>
      </c>
      <c r="E35" s="150"/>
      <c r="F35" s="160"/>
      <c r="G35" s="160"/>
      <c r="H35" s="160"/>
      <c r="I35" s="160"/>
      <c r="J35" s="160"/>
      <c r="K35" s="128"/>
      <c r="L35" s="125"/>
      <c r="M35" s="125"/>
      <c r="N35" s="125"/>
      <c r="O35" s="125"/>
      <c r="P35" s="125"/>
    </row>
    <row r="36" spans="1:16" ht="50.25" customHeight="1">
      <c r="A36" s="146"/>
      <c r="B36" s="138"/>
      <c r="C36" s="13">
        <v>49</v>
      </c>
      <c r="D36" s="21" t="s">
        <v>26</v>
      </c>
      <c r="E36" s="150"/>
      <c r="F36" s="160"/>
      <c r="G36" s="160"/>
      <c r="H36" s="160"/>
      <c r="I36" s="160"/>
      <c r="J36" s="160"/>
      <c r="K36" s="128"/>
      <c r="L36" s="125"/>
      <c r="M36" s="125"/>
      <c r="N36" s="125"/>
      <c r="O36" s="125"/>
      <c r="P36" s="125"/>
    </row>
    <row r="37" spans="1:16" ht="64.5" customHeight="1" thickBot="1">
      <c r="A37" s="147"/>
      <c r="B37" s="141"/>
      <c r="C37" s="32">
        <v>51</v>
      </c>
      <c r="D37" s="39" t="s">
        <v>27</v>
      </c>
      <c r="E37" s="151"/>
      <c r="F37" s="161"/>
      <c r="G37" s="161"/>
      <c r="H37" s="161"/>
      <c r="I37" s="161"/>
      <c r="J37" s="161"/>
      <c r="K37" s="129"/>
      <c r="L37" s="126"/>
      <c r="M37" s="126"/>
      <c r="N37" s="126"/>
      <c r="O37" s="126"/>
      <c r="P37" s="126"/>
    </row>
    <row r="38" spans="1:16" ht="84.75" customHeight="1">
      <c r="A38" s="146" t="s">
        <v>37</v>
      </c>
      <c r="B38" s="9"/>
      <c r="C38" s="35">
        <v>52</v>
      </c>
      <c r="D38" s="36" t="s">
        <v>28</v>
      </c>
      <c r="E38" s="36" t="s">
        <v>36</v>
      </c>
      <c r="F38" s="153" t="s">
        <v>254</v>
      </c>
      <c r="G38" s="153" t="s">
        <v>288</v>
      </c>
      <c r="H38" s="153" t="s">
        <v>64</v>
      </c>
      <c r="I38" s="181" t="s">
        <v>481</v>
      </c>
      <c r="J38" s="153" t="s">
        <v>609</v>
      </c>
      <c r="L38" s="112" t="s">
        <v>49</v>
      </c>
      <c r="M38" s="112" t="s">
        <v>297</v>
      </c>
      <c r="N38" s="112" t="s">
        <v>49</v>
      </c>
      <c r="O38" s="112" t="s">
        <v>480</v>
      </c>
      <c r="P38" s="112" t="s">
        <v>49</v>
      </c>
    </row>
    <row r="39" spans="1:16" ht="132" customHeight="1">
      <c r="A39" s="146"/>
      <c r="B39" s="6"/>
      <c r="C39" s="13">
        <v>54</v>
      </c>
      <c r="D39" s="22" t="s">
        <v>30</v>
      </c>
      <c r="E39" s="22" t="s">
        <v>52</v>
      </c>
      <c r="F39" s="154"/>
      <c r="G39" s="154"/>
      <c r="H39" s="154"/>
      <c r="I39" s="182"/>
      <c r="J39" s="154"/>
      <c r="L39" s="113"/>
      <c r="M39" s="113"/>
      <c r="N39" s="113"/>
      <c r="O39" s="113"/>
      <c r="P39" s="113"/>
    </row>
    <row r="40" spans="1:16" ht="75.75" customHeight="1">
      <c r="A40" s="146"/>
      <c r="B40" s="6"/>
      <c r="C40" s="13">
        <v>55</v>
      </c>
      <c r="D40" s="22" t="s">
        <v>31</v>
      </c>
      <c r="E40" s="22" t="s">
        <v>34</v>
      </c>
      <c r="F40" s="154"/>
      <c r="G40" s="154"/>
      <c r="H40" s="154"/>
      <c r="I40" s="182"/>
      <c r="J40" s="154"/>
      <c r="L40" s="113"/>
      <c r="M40" s="113"/>
      <c r="N40" s="113"/>
      <c r="O40" s="113"/>
      <c r="P40" s="113"/>
    </row>
    <row r="41" spans="1:16" s="7" customFormat="1" ht="118.5" customHeight="1">
      <c r="A41" s="146"/>
      <c r="B41" s="6"/>
      <c r="C41" s="13">
        <v>56</v>
      </c>
      <c r="D41" s="23" t="s">
        <v>39</v>
      </c>
      <c r="E41" s="22" t="s">
        <v>40</v>
      </c>
      <c r="F41" s="154"/>
      <c r="G41" s="154"/>
      <c r="H41" s="154"/>
      <c r="I41" s="182"/>
      <c r="J41" s="154"/>
      <c r="L41" s="113"/>
      <c r="M41" s="113"/>
      <c r="N41" s="113"/>
      <c r="O41" s="113"/>
      <c r="P41" s="113"/>
    </row>
    <row r="42" spans="1:16" ht="100.5" customHeight="1">
      <c r="A42" s="146"/>
      <c r="B42" s="9"/>
      <c r="C42" s="13">
        <v>57</v>
      </c>
      <c r="D42" s="22" t="s">
        <v>32</v>
      </c>
      <c r="E42" s="22" t="s">
        <v>41</v>
      </c>
      <c r="F42" s="154"/>
      <c r="G42" s="154"/>
      <c r="H42" s="154"/>
      <c r="I42" s="182"/>
      <c r="J42" s="154"/>
      <c r="L42" s="113"/>
      <c r="M42" s="113"/>
      <c r="N42" s="113"/>
      <c r="O42" s="113"/>
      <c r="P42" s="113"/>
    </row>
    <row r="43" spans="1:16" ht="73.5" customHeight="1" thickBot="1">
      <c r="A43" s="147"/>
      <c r="B43" s="11"/>
      <c r="C43" s="32">
        <v>37</v>
      </c>
      <c r="D43" s="33" t="s">
        <v>14</v>
      </c>
      <c r="E43" s="34" t="s">
        <v>38</v>
      </c>
      <c r="F43" s="155"/>
      <c r="G43" s="155"/>
      <c r="H43" s="155"/>
      <c r="I43" s="183"/>
      <c r="J43" s="155"/>
      <c r="L43" s="114"/>
      <c r="M43" s="114"/>
      <c r="N43" s="114"/>
      <c r="O43" s="114"/>
      <c r="P43" s="114"/>
    </row>
  </sheetData>
  <sheetProtection/>
  <mergeCells count="120">
    <mergeCell ref="A38:A43"/>
    <mergeCell ref="L38:L43"/>
    <mergeCell ref="F38:F43"/>
    <mergeCell ref="A30:A37"/>
    <mergeCell ref="B30:B33"/>
    <mergeCell ref="E30:E33"/>
    <mergeCell ref="L30:L33"/>
    <mergeCell ref="F30:F33"/>
    <mergeCell ref="B34:B37"/>
    <mergeCell ref="E34:E37"/>
    <mergeCell ref="L34:L37"/>
    <mergeCell ref="F34:F37"/>
    <mergeCell ref="G34:G37"/>
    <mergeCell ref="G38:G43"/>
    <mergeCell ref="H38:H43"/>
    <mergeCell ref="I38:I43"/>
    <mergeCell ref="J30:J33"/>
    <mergeCell ref="A20:A29"/>
    <mergeCell ref="B20:B23"/>
    <mergeCell ref="E20:E23"/>
    <mergeCell ref="L20:L23"/>
    <mergeCell ref="F20:F23"/>
    <mergeCell ref="B24:B29"/>
    <mergeCell ref="E24:E29"/>
    <mergeCell ref="L24:L29"/>
    <mergeCell ref="F24:F29"/>
    <mergeCell ref="A7:A13"/>
    <mergeCell ref="B7:B11"/>
    <mergeCell ref="E7:E11"/>
    <mergeCell ref="L7:L11"/>
    <mergeCell ref="A14:A19"/>
    <mergeCell ref="B14:B16"/>
    <mergeCell ref="E14:E16"/>
    <mergeCell ref="L14:L16"/>
    <mergeCell ref="F14:F16"/>
    <mergeCell ref="B17:B19"/>
    <mergeCell ref="E17:E19"/>
    <mergeCell ref="L17:L19"/>
    <mergeCell ref="F17:F19"/>
    <mergeCell ref="G17:G19"/>
    <mergeCell ref="F7:F11"/>
    <mergeCell ref="B12:B13"/>
    <mergeCell ref="E12:E13"/>
    <mergeCell ref="L12:L13"/>
    <mergeCell ref="F12:F13"/>
    <mergeCell ref="G7:G11"/>
    <mergeCell ref="G12:G13"/>
    <mergeCell ref="G14:G16"/>
    <mergeCell ref="C6:D6"/>
    <mergeCell ref="H7:H11"/>
    <mergeCell ref="N12:N13"/>
    <mergeCell ref="H12:H13"/>
    <mergeCell ref="N14:N16"/>
    <mergeCell ref="H14:H16"/>
    <mergeCell ref="M24:M29"/>
    <mergeCell ref="M30:M33"/>
    <mergeCell ref="M34:M37"/>
    <mergeCell ref="N34:N37"/>
    <mergeCell ref="G20:G23"/>
    <mergeCell ref="G24:G29"/>
    <mergeCell ref="G30:G33"/>
    <mergeCell ref="N17:N19"/>
    <mergeCell ref="H17:H19"/>
    <mergeCell ref="N20:N23"/>
    <mergeCell ref="H20:H23"/>
    <mergeCell ref="N24:N29"/>
    <mergeCell ref="H24:H29"/>
    <mergeCell ref="I34:I37"/>
    <mergeCell ref="H30:H33"/>
    <mergeCell ref="H34:H37"/>
    <mergeCell ref="I17:I19"/>
    <mergeCell ref="M7:M11"/>
    <mergeCell ref="O20:O23"/>
    <mergeCell ref="I20:I23"/>
    <mergeCell ref="O24:O29"/>
    <mergeCell ref="I24:I29"/>
    <mergeCell ref="N30:N33"/>
    <mergeCell ref="N38:N43"/>
    <mergeCell ref="P7:P11"/>
    <mergeCell ref="J7:J11"/>
    <mergeCell ref="P12:P13"/>
    <mergeCell ref="J12:J13"/>
    <mergeCell ref="P14:P16"/>
    <mergeCell ref="J14:J16"/>
    <mergeCell ref="K14:K16"/>
    <mergeCell ref="O30:O33"/>
    <mergeCell ref="I30:I33"/>
    <mergeCell ref="O7:O11"/>
    <mergeCell ref="I7:I11"/>
    <mergeCell ref="O12:O13"/>
    <mergeCell ref="I12:I13"/>
    <mergeCell ref="O14:O16"/>
    <mergeCell ref="I14:I16"/>
    <mergeCell ref="N7:N11"/>
    <mergeCell ref="K7:K11"/>
    <mergeCell ref="K12:K13"/>
    <mergeCell ref="M12:M13"/>
    <mergeCell ref="M14:M16"/>
    <mergeCell ref="M17:M19"/>
    <mergeCell ref="P34:P37"/>
    <mergeCell ref="J34:J37"/>
    <mergeCell ref="O17:O19"/>
    <mergeCell ref="P38:P43"/>
    <mergeCell ref="J38:J43"/>
    <mergeCell ref="K30:K33"/>
    <mergeCell ref="K34:K37"/>
    <mergeCell ref="P17:P19"/>
    <mergeCell ref="J17:J19"/>
    <mergeCell ref="P20:P23"/>
    <mergeCell ref="J20:J23"/>
    <mergeCell ref="P24:P29"/>
    <mergeCell ref="J24:J29"/>
    <mergeCell ref="K17:K19"/>
    <mergeCell ref="K20:K23"/>
    <mergeCell ref="K24:K29"/>
    <mergeCell ref="O34:O37"/>
    <mergeCell ref="O38:O43"/>
    <mergeCell ref="M38:M43"/>
    <mergeCell ref="M20:M23"/>
    <mergeCell ref="P30:P33"/>
  </mergeCells>
  <hyperlinks>
    <hyperlink ref="D41" r:id="rId1" display="https://www.oregonmetro.gov/sites/default/files/2014/05/21/062010_regional_transportation_system_management_operations_plan_executive_summary.pdf"/>
  </hyperlinks>
  <printOptions/>
  <pageMargins left="0.7" right="0.7" top="0.45" bottom="0.43" header="0.3" footer="0.3"/>
  <pageSetup fitToHeight="0" fitToWidth="1" horizontalDpi="600" verticalDpi="600" orientation="landscape" paperSize="17"/>
  <rowBreaks count="4" manualBreakCount="4">
    <brk id="13" max="6" man="1"/>
    <brk id="19" max="6" man="1"/>
    <brk id="29" max="6" man="1"/>
    <brk id="37" max="6" man="1"/>
  </rowBreaks>
</worksheet>
</file>

<file path=xl/worksheets/sheet7.xml><?xml version="1.0" encoding="utf-8"?>
<worksheet xmlns="http://schemas.openxmlformats.org/spreadsheetml/2006/main" xmlns:r="http://schemas.openxmlformats.org/officeDocument/2006/relationships">
  <sheetPr>
    <pageSetUpPr fitToPage="1"/>
  </sheetPr>
  <dimension ref="A1:P44"/>
  <sheetViews>
    <sheetView zoomScale="60" zoomScaleNormal="60" zoomScaleSheetLayoutView="100" zoomScalePageLayoutView="0" workbookViewId="0" topLeftCell="A1">
      <pane ySplit="6" topLeftCell="A7" activePane="bottomLeft" state="frozen"/>
      <selection pane="topLeft" activeCell="A1" sqref="A1"/>
      <selection pane="bottomLeft" activeCell="A2" sqref="A2"/>
    </sheetView>
  </sheetViews>
  <sheetFormatPr defaultColWidth="8.8515625" defaultRowHeight="15"/>
  <cols>
    <col min="1" max="1" width="4.28125" style="53" customWidth="1"/>
    <col min="2" max="2" width="4.28125" style="3" customWidth="1"/>
    <col min="3" max="3" width="3.421875" style="0" bestFit="1" customWidth="1"/>
    <col min="4" max="4" width="53.7109375" style="0" customWidth="1"/>
    <col min="5" max="5" width="59.421875" style="0" customWidth="1"/>
    <col min="6" max="11" width="8.7109375" style="0" customWidth="1"/>
    <col min="12" max="12" width="27.421875" style="0" customWidth="1"/>
    <col min="13" max="16" width="21.8515625" style="0" customWidth="1"/>
  </cols>
  <sheetData>
    <row r="1" spans="1:6" ht="19.5" customHeight="1">
      <c r="A1" s="28" t="s">
        <v>791</v>
      </c>
      <c r="B1" s="12"/>
      <c r="C1" s="8"/>
      <c r="D1" s="8"/>
      <c r="E1" s="31" t="s">
        <v>56</v>
      </c>
      <c r="F1" s="50">
        <v>3</v>
      </c>
    </row>
    <row r="2" spans="1:6" ht="19.5" customHeight="1">
      <c r="A2" s="29" t="s">
        <v>66</v>
      </c>
      <c r="B2" s="9"/>
      <c r="C2" s="7"/>
      <c r="D2" s="7"/>
      <c r="E2" s="30" t="s">
        <v>55</v>
      </c>
      <c r="F2" s="51">
        <v>2</v>
      </c>
    </row>
    <row r="3" spans="1:6" ht="19.5" customHeight="1">
      <c r="A3" s="52"/>
      <c r="B3" s="9"/>
      <c r="C3" s="7"/>
      <c r="D3" s="7"/>
      <c r="E3" s="30" t="s">
        <v>53</v>
      </c>
      <c r="F3" s="51">
        <v>1</v>
      </c>
    </row>
    <row r="4" spans="1:6" ht="19.5" customHeight="1">
      <c r="A4" s="52"/>
      <c r="B4" s="10"/>
      <c r="C4" s="10"/>
      <c r="D4" s="10"/>
      <c r="E4" s="30" t="s">
        <v>54</v>
      </c>
      <c r="F4" s="51">
        <v>0</v>
      </c>
    </row>
    <row r="5" spans="1:6" ht="19.5" customHeight="1">
      <c r="A5" s="52"/>
      <c r="B5" s="10"/>
      <c r="C5" s="10"/>
      <c r="D5" s="10"/>
      <c r="E5" s="30" t="s">
        <v>6</v>
      </c>
      <c r="F5" s="49">
        <v>-1</v>
      </c>
    </row>
    <row r="6" spans="1:16" ht="30" customHeight="1" thickBot="1">
      <c r="A6" s="52"/>
      <c r="B6" s="9"/>
      <c r="C6" s="136" t="s">
        <v>7</v>
      </c>
      <c r="D6" s="136"/>
      <c r="E6" s="45" t="s">
        <v>33</v>
      </c>
      <c r="F6" s="69" t="s">
        <v>345</v>
      </c>
      <c r="G6" s="69" t="s">
        <v>344</v>
      </c>
      <c r="H6" s="46" t="s">
        <v>451</v>
      </c>
      <c r="I6" s="46" t="s">
        <v>462</v>
      </c>
      <c r="J6" s="46" t="s">
        <v>590</v>
      </c>
      <c r="K6" s="46" t="s">
        <v>787</v>
      </c>
      <c r="L6" s="45" t="s">
        <v>345</v>
      </c>
      <c r="M6" s="68" t="s">
        <v>344</v>
      </c>
      <c r="N6" s="68" t="s">
        <v>451</v>
      </c>
      <c r="O6" s="68" t="s">
        <v>463</v>
      </c>
      <c r="P6" s="68" t="s">
        <v>590</v>
      </c>
    </row>
    <row r="7" spans="1:16" ht="38.25" customHeight="1">
      <c r="A7" s="152" t="s">
        <v>1</v>
      </c>
      <c r="B7" s="137" t="s">
        <v>788</v>
      </c>
      <c r="C7" s="37">
        <v>29</v>
      </c>
      <c r="D7" s="47" t="s">
        <v>8</v>
      </c>
      <c r="E7" s="142" t="s">
        <v>43</v>
      </c>
      <c r="F7" s="120">
        <v>3</v>
      </c>
      <c r="G7" s="120">
        <v>2</v>
      </c>
      <c r="H7" s="120">
        <v>2</v>
      </c>
      <c r="I7" s="120">
        <v>2</v>
      </c>
      <c r="J7" s="120">
        <v>2</v>
      </c>
      <c r="K7" s="120">
        <f>AVERAGE(F7:J11)</f>
        <v>2.2</v>
      </c>
      <c r="L7" s="142" t="s">
        <v>242</v>
      </c>
      <c r="M7" s="142" t="s">
        <v>299</v>
      </c>
      <c r="N7" s="142"/>
      <c r="O7" s="142" t="s">
        <v>482</v>
      </c>
      <c r="P7" s="142" t="s">
        <v>610</v>
      </c>
    </row>
    <row r="8" spans="1:16" ht="72.75" customHeight="1">
      <c r="A8" s="146"/>
      <c r="B8" s="138"/>
      <c r="C8" s="13">
        <v>30</v>
      </c>
      <c r="D8" s="14" t="s">
        <v>9</v>
      </c>
      <c r="E8" s="143"/>
      <c r="F8" s="121"/>
      <c r="G8" s="121"/>
      <c r="H8" s="121"/>
      <c r="I8" s="121"/>
      <c r="J8" s="121"/>
      <c r="K8" s="121"/>
      <c r="L8" s="143"/>
      <c r="M8" s="143"/>
      <c r="N8" s="143"/>
      <c r="O8" s="143"/>
      <c r="P8" s="143"/>
    </row>
    <row r="9" spans="1:16" ht="63.75" customHeight="1">
      <c r="A9" s="146"/>
      <c r="B9" s="138"/>
      <c r="C9" s="13">
        <v>32</v>
      </c>
      <c r="D9" s="14" t="s">
        <v>10</v>
      </c>
      <c r="E9" s="143"/>
      <c r="F9" s="121"/>
      <c r="G9" s="121"/>
      <c r="H9" s="121"/>
      <c r="I9" s="121"/>
      <c r="J9" s="121"/>
      <c r="K9" s="121"/>
      <c r="L9" s="143"/>
      <c r="M9" s="143"/>
      <c r="N9" s="143"/>
      <c r="O9" s="143"/>
      <c r="P9" s="143"/>
    </row>
    <row r="10" spans="1:16" ht="42" customHeight="1">
      <c r="A10" s="146"/>
      <c r="B10" s="138"/>
      <c r="C10" s="13">
        <v>39</v>
      </c>
      <c r="D10" s="14" t="s">
        <v>16</v>
      </c>
      <c r="E10" s="143"/>
      <c r="F10" s="121"/>
      <c r="G10" s="121"/>
      <c r="H10" s="121"/>
      <c r="I10" s="121"/>
      <c r="J10" s="121"/>
      <c r="K10" s="121"/>
      <c r="L10" s="143"/>
      <c r="M10" s="143"/>
      <c r="N10" s="143"/>
      <c r="O10" s="143"/>
      <c r="P10" s="143"/>
    </row>
    <row r="11" spans="1:16" ht="65.25" customHeight="1">
      <c r="A11" s="146"/>
      <c r="B11" s="139"/>
      <c r="C11" s="13">
        <v>40</v>
      </c>
      <c r="D11" s="14" t="s">
        <v>17</v>
      </c>
      <c r="E11" s="143"/>
      <c r="F11" s="121"/>
      <c r="G11" s="121"/>
      <c r="H11" s="121"/>
      <c r="I11" s="121"/>
      <c r="J11" s="121"/>
      <c r="K11" s="121"/>
      <c r="L11" s="143"/>
      <c r="M11" s="143"/>
      <c r="N11" s="143"/>
      <c r="O11" s="143"/>
      <c r="P11" s="143"/>
    </row>
    <row r="12" spans="1:16" ht="54.75" customHeight="1">
      <c r="A12" s="146"/>
      <c r="B12" s="140" t="s">
        <v>789</v>
      </c>
      <c r="C12" s="13">
        <v>38</v>
      </c>
      <c r="D12" s="15" t="s">
        <v>15</v>
      </c>
      <c r="E12" s="101" t="s">
        <v>44</v>
      </c>
      <c r="F12" s="168">
        <v>3</v>
      </c>
      <c r="G12" s="168">
        <v>3</v>
      </c>
      <c r="H12" s="168">
        <v>2</v>
      </c>
      <c r="I12" s="168">
        <v>1</v>
      </c>
      <c r="J12" s="168">
        <v>2</v>
      </c>
      <c r="K12" s="103">
        <f>AVERAGE(F12:J13)</f>
        <v>2.2</v>
      </c>
      <c r="L12" s="101" t="s">
        <v>243</v>
      </c>
      <c r="M12" s="101" t="s">
        <v>300</v>
      </c>
      <c r="N12" s="101"/>
      <c r="O12" s="101" t="s">
        <v>483</v>
      </c>
      <c r="P12" s="101" t="s">
        <v>611</v>
      </c>
    </row>
    <row r="13" spans="1:16" ht="73.5" customHeight="1" thickBot="1">
      <c r="A13" s="147"/>
      <c r="B13" s="141"/>
      <c r="C13" s="32">
        <v>40</v>
      </c>
      <c r="D13" s="48" t="s">
        <v>17</v>
      </c>
      <c r="E13" s="102"/>
      <c r="F13" s="169"/>
      <c r="G13" s="169"/>
      <c r="H13" s="169"/>
      <c r="I13" s="169"/>
      <c r="J13" s="169"/>
      <c r="K13" s="104"/>
      <c r="L13" s="102"/>
      <c r="M13" s="102"/>
      <c r="N13" s="102"/>
      <c r="O13" s="102"/>
      <c r="P13" s="102"/>
    </row>
    <row r="14" spans="1:16" ht="48" customHeight="1">
      <c r="A14" s="152" t="s">
        <v>0</v>
      </c>
      <c r="B14" s="137" t="s">
        <v>788</v>
      </c>
      <c r="C14" s="37">
        <v>33</v>
      </c>
      <c r="D14" s="43" t="s">
        <v>11</v>
      </c>
      <c r="E14" s="144" t="s">
        <v>50</v>
      </c>
      <c r="F14" s="166">
        <v>2</v>
      </c>
      <c r="G14" s="166">
        <v>3</v>
      </c>
      <c r="H14" s="166">
        <v>1</v>
      </c>
      <c r="I14" s="166">
        <v>1</v>
      </c>
      <c r="J14" s="166">
        <v>2</v>
      </c>
      <c r="K14" s="107">
        <f>AVERAGE(F14:J16)</f>
        <v>1.8</v>
      </c>
      <c r="L14" s="144" t="s">
        <v>244</v>
      </c>
      <c r="M14" s="144" t="s">
        <v>301</v>
      </c>
      <c r="N14" s="144"/>
      <c r="O14" s="144" t="s">
        <v>484</v>
      </c>
      <c r="P14" s="144" t="s">
        <v>612</v>
      </c>
    </row>
    <row r="15" spans="1:16" ht="45.75" customHeight="1">
      <c r="A15" s="146"/>
      <c r="B15" s="138"/>
      <c r="C15" s="13">
        <v>34</v>
      </c>
      <c r="D15" s="16" t="s">
        <v>35</v>
      </c>
      <c r="E15" s="145"/>
      <c r="F15" s="167"/>
      <c r="G15" s="167"/>
      <c r="H15" s="167"/>
      <c r="I15" s="167"/>
      <c r="J15" s="167"/>
      <c r="K15" s="108"/>
      <c r="L15" s="145"/>
      <c r="M15" s="145"/>
      <c r="N15" s="145"/>
      <c r="O15" s="145"/>
      <c r="P15" s="145"/>
    </row>
    <row r="16" spans="1:16" ht="59.25" customHeight="1">
      <c r="A16" s="146"/>
      <c r="B16" s="139"/>
      <c r="C16" s="13">
        <v>35</v>
      </c>
      <c r="D16" s="16" t="s">
        <v>12</v>
      </c>
      <c r="E16" s="145"/>
      <c r="F16" s="167"/>
      <c r="G16" s="167"/>
      <c r="H16" s="167"/>
      <c r="I16" s="167"/>
      <c r="J16" s="167"/>
      <c r="K16" s="109"/>
      <c r="L16" s="145"/>
      <c r="M16" s="145"/>
      <c r="N16" s="145"/>
      <c r="O16" s="145"/>
      <c r="P16" s="145"/>
    </row>
    <row r="17" spans="1:16" ht="43.5" customHeight="1">
      <c r="A17" s="146"/>
      <c r="B17" s="140" t="s">
        <v>789</v>
      </c>
      <c r="C17" s="13">
        <v>34</v>
      </c>
      <c r="D17" s="17" t="s">
        <v>35</v>
      </c>
      <c r="E17" s="172" t="s">
        <v>51</v>
      </c>
      <c r="F17" s="164">
        <v>3</v>
      </c>
      <c r="G17" s="164">
        <v>2</v>
      </c>
      <c r="H17" s="164">
        <v>1</v>
      </c>
      <c r="I17" s="164">
        <v>2</v>
      </c>
      <c r="J17" s="164">
        <v>1</v>
      </c>
      <c r="K17" s="88">
        <f>AVERAGE(F17:J19)</f>
        <v>1.8</v>
      </c>
      <c r="L17" s="172"/>
      <c r="M17" s="172"/>
      <c r="N17" s="172"/>
      <c r="O17" s="172" t="s">
        <v>485</v>
      </c>
      <c r="P17" s="172" t="s">
        <v>613</v>
      </c>
    </row>
    <row r="18" spans="1:16" ht="57.75" customHeight="1">
      <c r="A18" s="146"/>
      <c r="B18" s="138"/>
      <c r="C18" s="13">
        <v>36</v>
      </c>
      <c r="D18" s="17" t="s">
        <v>13</v>
      </c>
      <c r="E18" s="172"/>
      <c r="F18" s="164"/>
      <c r="G18" s="164"/>
      <c r="H18" s="164"/>
      <c r="I18" s="164"/>
      <c r="J18" s="164"/>
      <c r="K18" s="89"/>
      <c r="L18" s="172"/>
      <c r="M18" s="172"/>
      <c r="N18" s="172"/>
      <c r="O18" s="172"/>
      <c r="P18" s="172"/>
    </row>
    <row r="19" spans="1:16" ht="48.75" customHeight="1" thickBot="1">
      <c r="A19" s="147"/>
      <c r="B19" s="141"/>
      <c r="C19" s="32">
        <v>52</v>
      </c>
      <c r="D19" s="44" t="s">
        <v>28</v>
      </c>
      <c r="E19" s="173"/>
      <c r="F19" s="165"/>
      <c r="G19" s="165"/>
      <c r="H19" s="165"/>
      <c r="I19" s="165"/>
      <c r="J19" s="165"/>
      <c r="K19" s="90"/>
      <c r="L19" s="173"/>
      <c r="M19" s="173"/>
      <c r="N19" s="173"/>
      <c r="O19" s="173"/>
      <c r="P19" s="173"/>
    </row>
    <row r="20" spans="1:16" ht="60" customHeight="1">
      <c r="A20" s="152" t="s">
        <v>2</v>
      </c>
      <c r="B20" s="137" t="s">
        <v>788</v>
      </c>
      <c r="C20" s="37">
        <v>32</v>
      </c>
      <c r="D20" s="40" t="s">
        <v>10</v>
      </c>
      <c r="E20" s="174" t="s">
        <v>47</v>
      </c>
      <c r="F20" s="162">
        <v>2</v>
      </c>
      <c r="G20" s="162">
        <v>1</v>
      </c>
      <c r="H20" s="162">
        <v>2</v>
      </c>
      <c r="I20" s="162">
        <v>1</v>
      </c>
      <c r="J20" s="162">
        <v>1</v>
      </c>
      <c r="K20" s="93">
        <f>AVERAGE(F20:J23)</f>
        <v>1.4</v>
      </c>
      <c r="L20" s="174" t="s">
        <v>245</v>
      </c>
      <c r="M20" s="174"/>
      <c r="N20" s="174"/>
      <c r="O20" s="174" t="s">
        <v>486</v>
      </c>
      <c r="P20" s="174" t="s">
        <v>614</v>
      </c>
    </row>
    <row r="21" spans="1:16" ht="31.5">
      <c r="A21" s="146"/>
      <c r="B21" s="138"/>
      <c r="C21" s="13">
        <v>41</v>
      </c>
      <c r="D21" s="18" t="s">
        <v>18</v>
      </c>
      <c r="E21" s="175"/>
      <c r="F21" s="163"/>
      <c r="G21" s="163"/>
      <c r="H21" s="163"/>
      <c r="I21" s="163"/>
      <c r="J21" s="163"/>
      <c r="K21" s="94"/>
      <c r="L21" s="175"/>
      <c r="M21" s="175"/>
      <c r="N21" s="175"/>
      <c r="O21" s="175"/>
      <c r="P21" s="175"/>
    </row>
    <row r="22" spans="1:16" ht="31.5">
      <c r="A22" s="146"/>
      <c r="B22" s="138"/>
      <c r="C22" s="13">
        <v>47</v>
      </c>
      <c r="D22" s="18" t="s">
        <v>24</v>
      </c>
      <c r="E22" s="175"/>
      <c r="F22" s="163"/>
      <c r="G22" s="163"/>
      <c r="H22" s="163"/>
      <c r="I22" s="163"/>
      <c r="J22" s="163"/>
      <c r="K22" s="94"/>
      <c r="L22" s="175"/>
      <c r="M22" s="175"/>
      <c r="N22" s="175"/>
      <c r="O22" s="175"/>
      <c r="P22" s="175"/>
    </row>
    <row r="23" spans="1:16" ht="31.5">
      <c r="A23" s="146"/>
      <c r="B23" s="139"/>
      <c r="C23" s="13">
        <v>48</v>
      </c>
      <c r="D23" s="18" t="s">
        <v>25</v>
      </c>
      <c r="E23" s="175"/>
      <c r="F23" s="163"/>
      <c r="G23" s="163"/>
      <c r="H23" s="163"/>
      <c r="I23" s="163"/>
      <c r="J23" s="163"/>
      <c r="K23" s="95"/>
      <c r="L23" s="175"/>
      <c r="M23" s="175"/>
      <c r="N23" s="175"/>
      <c r="O23" s="175"/>
      <c r="P23" s="175"/>
    </row>
    <row r="24" spans="1:16" ht="55.5" customHeight="1">
      <c r="A24" s="146"/>
      <c r="B24" s="138" t="s">
        <v>789</v>
      </c>
      <c r="C24" s="13">
        <v>42</v>
      </c>
      <c r="D24" s="19" t="s">
        <v>19</v>
      </c>
      <c r="E24" s="176" t="s">
        <v>48</v>
      </c>
      <c r="F24" s="156">
        <v>2</v>
      </c>
      <c r="G24" s="156">
        <v>1</v>
      </c>
      <c r="H24" s="156">
        <v>2</v>
      </c>
      <c r="I24" s="156">
        <v>1</v>
      </c>
      <c r="J24" s="156">
        <v>1</v>
      </c>
      <c r="K24" s="98">
        <f>AVERAGE(F24:J29)</f>
        <v>1.4</v>
      </c>
      <c r="L24" s="176" t="s">
        <v>246</v>
      </c>
      <c r="M24" s="176"/>
      <c r="N24" s="176"/>
      <c r="O24" s="176" t="s">
        <v>487</v>
      </c>
      <c r="P24" s="176" t="s">
        <v>615</v>
      </c>
    </row>
    <row r="25" spans="1:16" ht="39.75" customHeight="1">
      <c r="A25" s="146"/>
      <c r="B25" s="138"/>
      <c r="C25" s="13">
        <v>43</v>
      </c>
      <c r="D25" s="19" t="s">
        <v>20</v>
      </c>
      <c r="E25" s="176"/>
      <c r="F25" s="156"/>
      <c r="G25" s="156"/>
      <c r="H25" s="156"/>
      <c r="I25" s="156"/>
      <c r="J25" s="156"/>
      <c r="K25" s="99"/>
      <c r="L25" s="176"/>
      <c r="M25" s="176"/>
      <c r="N25" s="176"/>
      <c r="O25" s="176"/>
      <c r="P25" s="176"/>
    </row>
    <row r="26" spans="1:16" ht="42.75" customHeight="1">
      <c r="A26" s="146"/>
      <c r="B26" s="138"/>
      <c r="C26" s="13">
        <v>44</v>
      </c>
      <c r="D26" s="19" t="s">
        <v>21</v>
      </c>
      <c r="E26" s="176"/>
      <c r="F26" s="156"/>
      <c r="G26" s="156"/>
      <c r="H26" s="156"/>
      <c r="I26" s="156"/>
      <c r="J26" s="156"/>
      <c r="K26" s="99"/>
      <c r="L26" s="176"/>
      <c r="M26" s="176"/>
      <c r="N26" s="176"/>
      <c r="O26" s="176"/>
      <c r="P26" s="176"/>
    </row>
    <row r="27" spans="1:16" ht="39.75" customHeight="1">
      <c r="A27" s="146"/>
      <c r="B27" s="138"/>
      <c r="C27" s="13">
        <v>45</v>
      </c>
      <c r="D27" s="19" t="s">
        <v>22</v>
      </c>
      <c r="E27" s="176"/>
      <c r="F27" s="156"/>
      <c r="G27" s="156"/>
      <c r="H27" s="156"/>
      <c r="I27" s="156"/>
      <c r="J27" s="156"/>
      <c r="K27" s="99"/>
      <c r="L27" s="176"/>
      <c r="M27" s="176"/>
      <c r="N27" s="176"/>
      <c r="O27" s="176"/>
      <c r="P27" s="176"/>
    </row>
    <row r="28" spans="1:16" ht="15.75">
      <c r="A28" s="146"/>
      <c r="B28" s="138"/>
      <c r="C28" s="13">
        <v>46</v>
      </c>
      <c r="D28" s="19" t="s">
        <v>23</v>
      </c>
      <c r="E28" s="176"/>
      <c r="F28" s="156"/>
      <c r="G28" s="156"/>
      <c r="H28" s="156"/>
      <c r="I28" s="156"/>
      <c r="J28" s="156"/>
      <c r="K28" s="99"/>
      <c r="L28" s="176"/>
      <c r="M28" s="176"/>
      <c r="N28" s="176"/>
      <c r="O28" s="176"/>
      <c r="P28" s="176"/>
    </row>
    <row r="29" spans="1:16" ht="39.75" customHeight="1" thickBot="1">
      <c r="A29" s="147"/>
      <c r="B29" s="141"/>
      <c r="C29" s="32">
        <v>53</v>
      </c>
      <c r="D29" s="41" t="s">
        <v>29</v>
      </c>
      <c r="E29" s="177"/>
      <c r="F29" s="157"/>
      <c r="G29" s="157"/>
      <c r="H29" s="157"/>
      <c r="I29" s="157"/>
      <c r="J29" s="157"/>
      <c r="K29" s="100"/>
      <c r="L29" s="177"/>
      <c r="M29" s="177"/>
      <c r="N29" s="177"/>
      <c r="O29" s="177"/>
      <c r="P29" s="177"/>
    </row>
    <row r="30" spans="1:16" ht="45" customHeight="1">
      <c r="A30" s="152" t="s">
        <v>3</v>
      </c>
      <c r="B30" s="137" t="s">
        <v>788</v>
      </c>
      <c r="C30" s="37">
        <v>41</v>
      </c>
      <c r="D30" s="38" t="s">
        <v>18</v>
      </c>
      <c r="E30" s="148" t="s">
        <v>46</v>
      </c>
      <c r="F30" s="158">
        <v>2</v>
      </c>
      <c r="G30" s="158">
        <v>3</v>
      </c>
      <c r="H30" s="158">
        <v>1</v>
      </c>
      <c r="I30" s="158">
        <v>1</v>
      </c>
      <c r="J30" s="158">
        <v>2</v>
      </c>
      <c r="K30" s="122">
        <f>AVERAGE(F30:J33)</f>
        <v>1.8</v>
      </c>
      <c r="L30" s="148" t="s">
        <v>247</v>
      </c>
      <c r="M30" s="148" t="s">
        <v>302</v>
      </c>
      <c r="N30" s="148"/>
      <c r="O30" s="148" t="s">
        <v>488</v>
      </c>
      <c r="P30" s="148" t="s">
        <v>616</v>
      </c>
    </row>
    <row r="31" spans="1:16" ht="50.25" customHeight="1">
      <c r="A31" s="146"/>
      <c r="B31" s="138"/>
      <c r="C31" s="13">
        <v>42</v>
      </c>
      <c r="D31" s="20" t="s">
        <v>19</v>
      </c>
      <c r="E31" s="149"/>
      <c r="F31" s="159"/>
      <c r="G31" s="159"/>
      <c r="H31" s="159"/>
      <c r="I31" s="159"/>
      <c r="J31" s="159"/>
      <c r="K31" s="123"/>
      <c r="L31" s="149"/>
      <c r="M31" s="149"/>
      <c r="N31" s="149"/>
      <c r="O31" s="149"/>
      <c r="P31" s="149"/>
    </row>
    <row r="32" spans="1:16" ht="41.25" customHeight="1">
      <c r="A32" s="146"/>
      <c r="B32" s="138"/>
      <c r="C32" s="13">
        <v>43</v>
      </c>
      <c r="D32" s="20" t="s">
        <v>20</v>
      </c>
      <c r="E32" s="149"/>
      <c r="F32" s="159"/>
      <c r="G32" s="159"/>
      <c r="H32" s="159"/>
      <c r="I32" s="159"/>
      <c r="J32" s="159"/>
      <c r="K32" s="123"/>
      <c r="L32" s="149"/>
      <c r="M32" s="149"/>
      <c r="N32" s="149"/>
      <c r="O32" s="149"/>
      <c r="P32" s="149"/>
    </row>
    <row r="33" spans="1:16" ht="41.25" customHeight="1">
      <c r="A33" s="146"/>
      <c r="B33" s="139"/>
      <c r="C33" s="13">
        <v>44</v>
      </c>
      <c r="D33" s="20" t="s">
        <v>21</v>
      </c>
      <c r="E33" s="149"/>
      <c r="F33" s="159"/>
      <c r="G33" s="159"/>
      <c r="H33" s="159"/>
      <c r="I33" s="159"/>
      <c r="J33" s="159"/>
      <c r="K33" s="124"/>
      <c r="L33" s="149"/>
      <c r="M33" s="149"/>
      <c r="N33" s="149"/>
      <c r="O33" s="149"/>
      <c r="P33" s="149"/>
    </row>
    <row r="34" spans="1:16" ht="40.5" customHeight="1">
      <c r="A34" s="146"/>
      <c r="B34" s="138" t="s">
        <v>789</v>
      </c>
      <c r="C34" s="13">
        <v>45</v>
      </c>
      <c r="D34" s="21" t="s">
        <v>22</v>
      </c>
      <c r="E34" s="150" t="s">
        <v>45</v>
      </c>
      <c r="F34" s="160">
        <v>2</v>
      </c>
      <c r="G34" s="160">
        <v>1</v>
      </c>
      <c r="H34" s="160">
        <v>1</v>
      </c>
      <c r="I34" s="160">
        <v>1</v>
      </c>
      <c r="J34" s="160">
        <v>1</v>
      </c>
      <c r="K34" s="127">
        <f>AVERAGE(F34:J37)</f>
        <v>1.2</v>
      </c>
      <c r="L34" s="150"/>
      <c r="M34" s="150"/>
      <c r="N34" s="150"/>
      <c r="O34" s="150" t="s">
        <v>489</v>
      </c>
      <c r="P34" s="150" t="s">
        <v>617</v>
      </c>
    </row>
    <row r="35" spans="1:16" ht="31.5" customHeight="1">
      <c r="A35" s="146"/>
      <c r="B35" s="138"/>
      <c r="C35" s="13">
        <v>46</v>
      </c>
      <c r="D35" s="21" t="s">
        <v>23</v>
      </c>
      <c r="E35" s="150"/>
      <c r="F35" s="160"/>
      <c r="G35" s="160"/>
      <c r="H35" s="160"/>
      <c r="I35" s="160"/>
      <c r="J35" s="160"/>
      <c r="K35" s="128"/>
      <c r="L35" s="150"/>
      <c r="M35" s="150"/>
      <c r="N35" s="150"/>
      <c r="O35" s="150"/>
      <c r="P35" s="150"/>
    </row>
    <row r="36" spans="1:16" ht="50.25" customHeight="1">
      <c r="A36" s="146"/>
      <c r="B36" s="138"/>
      <c r="C36" s="13">
        <v>49</v>
      </c>
      <c r="D36" s="21" t="s">
        <v>26</v>
      </c>
      <c r="E36" s="150"/>
      <c r="F36" s="160"/>
      <c r="G36" s="160"/>
      <c r="H36" s="160"/>
      <c r="I36" s="160"/>
      <c r="J36" s="160"/>
      <c r="K36" s="128"/>
      <c r="L36" s="150"/>
      <c r="M36" s="150"/>
      <c r="N36" s="150"/>
      <c r="O36" s="150"/>
      <c r="P36" s="150"/>
    </row>
    <row r="37" spans="1:16" ht="64.5" customHeight="1" thickBot="1">
      <c r="A37" s="147"/>
      <c r="B37" s="141"/>
      <c r="C37" s="32">
        <v>51</v>
      </c>
      <c r="D37" s="39" t="s">
        <v>27</v>
      </c>
      <c r="E37" s="151"/>
      <c r="F37" s="161"/>
      <c r="G37" s="161"/>
      <c r="H37" s="161"/>
      <c r="I37" s="161"/>
      <c r="J37" s="161"/>
      <c r="K37" s="129"/>
      <c r="L37" s="151"/>
      <c r="M37" s="151"/>
      <c r="N37" s="151"/>
      <c r="O37" s="151"/>
      <c r="P37" s="151"/>
    </row>
    <row r="38" spans="1:16" ht="84.75" customHeight="1">
      <c r="A38" s="146" t="s">
        <v>37</v>
      </c>
      <c r="B38" s="9"/>
      <c r="C38" s="35">
        <v>52</v>
      </c>
      <c r="D38" s="36" t="s">
        <v>28</v>
      </c>
      <c r="E38" s="36" t="s">
        <v>36</v>
      </c>
      <c r="F38" s="153" t="s">
        <v>248</v>
      </c>
      <c r="G38" s="153" t="s">
        <v>298</v>
      </c>
      <c r="H38" s="153" t="s">
        <v>64</v>
      </c>
      <c r="I38" s="153" t="s">
        <v>491</v>
      </c>
      <c r="J38" s="153" t="s">
        <v>618</v>
      </c>
      <c r="L38" s="178"/>
      <c r="M38" s="178" t="s">
        <v>303</v>
      </c>
      <c r="N38" s="178"/>
      <c r="O38" s="178" t="s">
        <v>490</v>
      </c>
      <c r="P38" s="178"/>
    </row>
    <row r="39" spans="1:16" ht="132" customHeight="1">
      <c r="A39" s="146"/>
      <c r="B39" s="6"/>
      <c r="C39" s="13">
        <v>54</v>
      </c>
      <c r="D39" s="22" t="s">
        <v>30</v>
      </c>
      <c r="E39" s="22" t="s">
        <v>52</v>
      </c>
      <c r="F39" s="154"/>
      <c r="G39" s="154"/>
      <c r="H39" s="154"/>
      <c r="I39" s="154"/>
      <c r="J39" s="154"/>
      <c r="L39" s="179"/>
      <c r="M39" s="179"/>
      <c r="N39" s="179"/>
      <c r="O39" s="179"/>
      <c r="P39" s="179"/>
    </row>
    <row r="40" spans="1:16" ht="75.75" customHeight="1">
      <c r="A40" s="146"/>
      <c r="B40" s="6"/>
      <c r="C40" s="13">
        <v>55</v>
      </c>
      <c r="D40" s="22" t="s">
        <v>31</v>
      </c>
      <c r="E40" s="22" t="s">
        <v>34</v>
      </c>
      <c r="F40" s="154"/>
      <c r="G40" s="154"/>
      <c r="H40" s="154"/>
      <c r="I40" s="154"/>
      <c r="J40" s="154"/>
      <c r="L40" s="179"/>
      <c r="M40" s="179"/>
      <c r="N40" s="179"/>
      <c r="O40" s="179"/>
      <c r="P40" s="179"/>
    </row>
    <row r="41" spans="1:16" s="7" customFormat="1" ht="118.5" customHeight="1">
      <c r="A41" s="146"/>
      <c r="B41" s="6"/>
      <c r="C41" s="13">
        <v>56</v>
      </c>
      <c r="D41" s="23" t="s">
        <v>39</v>
      </c>
      <c r="E41" s="22" t="s">
        <v>40</v>
      </c>
      <c r="F41" s="154"/>
      <c r="G41" s="154"/>
      <c r="H41" s="154"/>
      <c r="I41" s="154"/>
      <c r="J41" s="154"/>
      <c r="L41" s="179"/>
      <c r="M41" s="179"/>
      <c r="N41" s="179"/>
      <c r="O41" s="179"/>
      <c r="P41" s="179"/>
    </row>
    <row r="42" spans="1:16" ht="100.5" customHeight="1">
      <c r="A42" s="146"/>
      <c r="B42" s="9"/>
      <c r="C42" s="13">
        <v>57</v>
      </c>
      <c r="D42" s="22" t="s">
        <v>32</v>
      </c>
      <c r="E42" s="22" t="s">
        <v>41</v>
      </c>
      <c r="F42" s="154"/>
      <c r="G42" s="154"/>
      <c r="H42" s="154"/>
      <c r="I42" s="154"/>
      <c r="J42" s="154"/>
      <c r="L42" s="179"/>
      <c r="M42" s="179"/>
      <c r="N42" s="179"/>
      <c r="O42" s="179"/>
      <c r="P42" s="179"/>
    </row>
    <row r="43" spans="1:16" ht="73.5" customHeight="1" thickBot="1">
      <c r="A43" s="147"/>
      <c r="B43" s="11"/>
      <c r="C43" s="32">
        <v>37</v>
      </c>
      <c r="D43" s="33" t="s">
        <v>14</v>
      </c>
      <c r="E43" s="34" t="s">
        <v>38</v>
      </c>
      <c r="F43" s="155"/>
      <c r="G43" s="155"/>
      <c r="H43" s="155"/>
      <c r="I43" s="155"/>
      <c r="J43" s="155"/>
      <c r="L43" s="180"/>
      <c r="M43" s="180"/>
      <c r="N43" s="180"/>
      <c r="O43" s="180"/>
      <c r="P43" s="180"/>
    </row>
    <row r="44" ht="15.75">
      <c r="G44" s="4"/>
    </row>
  </sheetData>
  <sheetProtection/>
  <mergeCells count="120">
    <mergeCell ref="A38:A43"/>
    <mergeCell ref="L38:L43"/>
    <mergeCell ref="F38:F43"/>
    <mergeCell ref="A30:A37"/>
    <mergeCell ref="B30:B33"/>
    <mergeCell ref="E30:E33"/>
    <mergeCell ref="L30:L33"/>
    <mergeCell ref="F30:F33"/>
    <mergeCell ref="B34:B37"/>
    <mergeCell ref="E34:E37"/>
    <mergeCell ref="L34:L37"/>
    <mergeCell ref="F34:F37"/>
    <mergeCell ref="G30:G33"/>
    <mergeCell ref="G34:G37"/>
    <mergeCell ref="G38:G43"/>
    <mergeCell ref="H34:H37"/>
    <mergeCell ref="H38:H43"/>
    <mergeCell ref="H30:H33"/>
    <mergeCell ref="I34:I37"/>
    <mergeCell ref="J30:J33"/>
    <mergeCell ref="I38:I43"/>
    <mergeCell ref="A20:A29"/>
    <mergeCell ref="B20:B23"/>
    <mergeCell ref="E20:E23"/>
    <mergeCell ref="L20:L23"/>
    <mergeCell ref="F20:F23"/>
    <mergeCell ref="B24:B29"/>
    <mergeCell ref="E24:E29"/>
    <mergeCell ref="L24:L29"/>
    <mergeCell ref="F24:F29"/>
    <mergeCell ref="G20:G23"/>
    <mergeCell ref="G24:G29"/>
    <mergeCell ref="H20:H23"/>
    <mergeCell ref="H24:H29"/>
    <mergeCell ref="A14:A19"/>
    <mergeCell ref="B14:B16"/>
    <mergeCell ref="E14:E16"/>
    <mergeCell ref="L14:L16"/>
    <mergeCell ref="F14:F16"/>
    <mergeCell ref="B17:B19"/>
    <mergeCell ref="E17:E19"/>
    <mergeCell ref="L17:L19"/>
    <mergeCell ref="F17:F19"/>
    <mergeCell ref="G14:G16"/>
    <mergeCell ref="G17:G19"/>
    <mergeCell ref="H14:H16"/>
    <mergeCell ref="H17:H19"/>
    <mergeCell ref="F7:F11"/>
    <mergeCell ref="B12:B13"/>
    <mergeCell ref="E12:E13"/>
    <mergeCell ref="L12:L13"/>
    <mergeCell ref="F12:F13"/>
    <mergeCell ref="G7:G11"/>
    <mergeCell ref="G12:G13"/>
    <mergeCell ref="C6:D6"/>
    <mergeCell ref="A7:A13"/>
    <mergeCell ref="B7:B11"/>
    <mergeCell ref="E7:E11"/>
    <mergeCell ref="L7:L11"/>
    <mergeCell ref="H7:H11"/>
    <mergeCell ref="H12:H13"/>
    <mergeCell ref="K7:K11"/>
    <mergeCell ref="K12:K13"/>
    <mergeCell ref="I30:I33"/>
    <mergeCell ref="O7:O11"/>
    <mergeCell ref="I7:I11"/>
    <mergeCell ref="O12:O13"/>
    <mergeCell ref="I12:I13"/>
    <mergeCell ref="O14:O16"/>
    <mergeCell ref="I14:I16"/>
    <mergeCell ref="N14:N16"/>
    <mergeCell ref="I17:I19"/>
    <mergeCell ref="O20:O23"/>
    <mergeCell ref="I20:I23"/>
    <mergeCell ref="O24:O29"/>
    <mergeCell ref="I24:I29"/>
    <mergeCell ref="M24:M29"/>
    <mergeCell ref="M30:M33"/>
    <mergeCell ref="N7:N11"/>
    <mergeCell ref="N17:N19"/>
    <mergeCell ref="N30:N33"/>
    <mergeCell ref="M7:M11"/>
    <mergeCell ref="M12:M13"/>
    <mergeCell ref="M14:M16"/>
    <mergeCell ref="M17:M19"/>
    <mergeCell ref="M20:M23"/>
    <mergeCell ref="N20:N23"/>
    <mergeCell ref="P7:P11"/>
    <mergeCell ref="J7:J11"/>
    <mergeCell ref="P12:P13"/>
    <mergeCell ref="J12:J13"/>
    <mergeCell ref="P14:P16"/>
    <mergeCell ref="J14:J16"/>
    <mergeCell ref="K14:K16"/>
    <mergeCell ref="N12:N13"/>
    <mergeCell ref="P34:P37"/>
    <mergeCell ref="J34:J37"/>
    <mergeCell ref="N34:N37"/>
    <mergeCell ref="N24:N29"/>
    <mergeCell ref="P38:P43"/>
    <mergeCell ref="J38:J43"/>
    <mergeCell ref="K30:K33"/>
    <mergeCell ref="K34:K37"/>
    <mergeCell ref="P17:P19"/>
    <mergeCell ref="J17:J19"/>
    <mergeCell ref="P20:P23"/>
    <mergeCell ref="J20:J23"/>
    <mergeCell ref="P24:P29"/>
    <mergeCell ref="J24:J29"/>
    <mergeCell ref="K17:K19"/>
    <mergeCell ref="K20:K23"/>
    <mergeCell ref="K24:K29"/>
    <mergeCell ref="O34:O37"/>
    <mergeCell ref="O38:O43"/>
    <mergeCell ref="O30:O33"/>
    <mergeCell ref="N38:N43"/>
    <mergeCell ref="P30:P33"/>
    <mergeCell ref="O17:O19"/>
    <mergeCell ref="M34:M37"/>
    <mergeCell ref="M38:M43"/>
  </mergeCells>
  <hyperlinks>
    <hyperlink ref="D41" r:id="rId1" display="https://www.oregonmetro.gov/sites/default/files/2014/05/21/062010_regional_transportation_system_management_operations_plan_executive_summary.pdf"/>
  </hyperlinks>
  <printOptions/>
  <pageMargins left="0.7" right="0.7" top="0.45" bottom="0.43" header="0.3" footer="0.3"/>
  <pageSetup fitToHeight="0" fitToWidth="1" horizontalDpi="600" verticalDpi="600" orientation="landscape" paperSize="17"/>
  <rowBreaks count="4" manualBreakCount="4">
    <brk id="13" max="6" man="1"/>
    <brk id="19" max="6" man="1"/>
    <brk id="29" max="6" man="1"/>
    <brk id="37" max="6" man="1"/>
  </rowBreaks>
</worksheet>
</file>

<file path=xl/worksheets/sheet8.xml><?xml version="1.0" encoding="utf-8"?>
<worksheet xmlns="http://schemas.openxmlformats.org/spreadsheetml/2006/main" xmlns:r="http://schemas.openxmlformats.org/officeDocument/2006/relationships">
  <sheetPr>
    <pageSetUpPr fitToPage="1"/>
  </sheetPr>
  <dimension ref="A1:P43"/>
  <sheetViews>
    <sheetView zoomScale="60" zoomScaleNormal="60" zoomScaleSheetLayoutView="100" zoomScalePageLayoutView="0" workbookViewId="0" topLeftCell="A1">
      <pane ySplit="6" topLeftCell="A7" activePane="bottomLeft" state="frozen"/>
      <selection pane="topLeft" activeCell="A1" sqref="A1"/>
      <selection pane="bottomLeft" activeCell="A2" sqref="A2"/>
    </sheetView>
  </sheetViews>
  <sheetFormatPr defaultColWidth="8.8515625" defaultRowHeight="15"/>
  <cols>
    <col min="1" max="1" width="4.28125" style="53" customWidth="1"/>
    <col min="2" max="2" width="4.28125" style="3" customWidth="1"/>
    <col min="3" max="3" width="3.421875" style="0" bestFit="1" customWidth="1"/>
    <col min="4" max="4" width="53.7109375" style="0" customWidth="1"/>
    <col min="5" max="5" width="59.421875" style="0" customWidth="1"/>
    <col min="6" max="11" width="8.7109375" style="0" customWidth="1"/>
    <col min="12" max="16" width="15.421875" style="0" customWidth="1"/>
  </cols>
  <sheetData>
    <row r="1" spans="1:7" ht="19.5" customHeight="1">
      <c r="A1" s="28" t="s">
        <v>810</v>
      </c>
      <c r="B1" s="12"/>
      <c r="C1" s="8"/>
      <c r="D1" s="8"/>
      <c r="E1" s="31" t="s">
        <v>56</v>
      </c>
      <c r="F1" s="50">
        <v>3</v>
      </c>
      <c r="G1" s="70"/>
    </row>
    <row r="2" spans="1:7" ht="19.5" customHeight="1">
      <c r="A2" s="29" t="s">
        <v>67</v>
      </c>
      <c r="B2" s="9"/>
      <c r="C2" s="7"/>
      <c r="D2" s="7"/>
      <c r="E2" s="30" t="s">
        <v>55</v>
      </c>
      <c r="F2" s="51">
        <v>2</v>
      </c>
      <c r="G2" s="70"/>
    </row>
    <row r="3" spans="1:7" ht="19.5" customHeight="1">
      <c r="A3" s="52"/>
      <c r="B3" s="9"/>
      <c r="C3" s="7"/>
      <c r="D3" s="7"/>
      <c r="E3" s="30" t="s">
        <v>53</v>
      </c>
      <c r="F3" s="51">
        <v>1</v>
      </c>
      <c r="G3" s="70"/>
    </row>
    <row r="4" spans="1:7" ht="19.5" customHeight="1">
      <c r="A4" s="52"/>
      <c r="B4" s="10"/>
      <c r="C4" s="10"/>
      <c r="D4" s="10"/>
      <c r="E4" s="30" t="s">
        <v>54</v>
      </c>
      <c r="F4" s="51">
        <v>0</v>
      </c>
      <c r="G4" s="70"/>
    </row>
    <row r="5" spans="1:7" ht="19.5" customHeight="1">
      <c r="A5" s="52"/>
      <c r="B5" s="10"/>
      <c r="C5" s="10"/>
      <c r="D5" s="10"/>
      <c r="E5" s="30" t="s">
        <v>6</v>
      </c>
      <c r="F5" s="49">
        <v>-1</v>
      </c>
      <c r="G5" s="70"/>
    </row>
    <row r="6" spans="1:16" ht="30" customHeight="1" thickBot="1">
      <c r="A6" s="52"/>
      <c r="B6" s="9"/>
      <c r="C6" s="136" t="s">
        <v>7</v>
      </c>
      <c r="D6" s="136"/>
      <c r="E6" s="45" t="s">
        <v>33</v>
      </c>
      <c r="F6" s="69" t="s">
        <v>345</v>
      </c>
      <c r="G6" s="69" t="s">
        <v>344</v>
      </c>
      <c r="H6" s="46" t="s">
        <v>451</v>
      </c>
      <c r="I6" s="46" t="s">
        <v>462</v>
      </c>
      <c r="J6" s="46" t="s">
        <v>590</v>
      </c>
      <c r="K6" s="46" t="s">
        <v>787</v>
      </c>
      <c r="L6" s="45" t="s">
        <v>345</v>
      </c>
      <c r="M6" s="68" t="s">
        <v>344</v>
      </c>
      <c r="N6" s="68" t="s">
        <v>451</v>
      </c>
      <c r="O6" s="68" t="s">
        <v>462</v>
      </c>
      <c r="P6" s="68" t="s">
        <v>590</v>
      </c>
    </row>
    <row r="7" spans="1:16" ht="38.25" customHeight="1">
      <c r="A7" s="152" t="s">
        <v>1</v>
      </c>
      <c r="B7" s="137" t="s">
        <v>788</v>
      </c>
      <c r="C7" s="37">
        <v>29</v>
      </c>
      <c r="D7" s="47" t="s">
        <v>8</v>
      </c>
      <c r="E7" s="142" t="s">
        <v>43</v>
      </c>
      <c r="F7" s="120">
        <v>1</v>
      </c>
      <c r="G7" s="120">
        <v>2</v>
      </c>
      <c r="H7" s="120">
        <v>2</v>
      </c>
      <c r="I7" s="120">
        <v>2</v>
      </c>
      <c r="J7" s="120">
        <v>1</v>
      </c>
      <c r="K7" s="120">
        <f>AVERAGE(F7:J11)</f>
        <v>1.6</v>
      </c>
      <c r="L7" s="115" t="s">
        <v>235</v>
      </c>
      <c r="M7" s="115"/>
      <c r="N7" s="115"/>
      <c r="O7" s="115" t="s">
        <v>492</v>
      </c>
      <c r="P7" s="115" t="s">
        <v>619</v>
      </c>
    </row>
    <row r="8" spans="1:16" ht="72.75" customHeight="1">
      <c r="A8" s="146"/>
      <c r="B8" s="138"/>
      <c r="C8" s="13">
        <v>30</v>
      </c>
      <c r="D8" s="14" t="s">
        <v>9</v>
      </c>
      <c r="E8" s="143"/>
      <c r="F8" s="121"/>
      <c r="G8" s="121"/>
      <c r="H8" s="121"/>
      <c r="I8" s="121"/>
      <c r="J8" s="121"/>
      <c r="K8" s="121"/>
      <c r="L8" s="116"/>
      <c r="M8" s="116"/>
      <c r="N8" s="116"/>
      <c r="O8" s="116"/>
      <c r="P8" s="116"/>
    </row>
    <row r="9" spans="1:16" ht="63.75" customHeight="1">
      <c r="A9" s="146"/>
      <c r="B9" s="138"/>
      <c r="C9" s="13">
        <v>32</v>
      </c>
      <c r="D9" s="14" t="s">
        <v>10</v>
      </c>
      <c r="E9" s="143"/>
      <c r="F9" s="121"/>
      <c r="G9" s="121"/>
      <c r="H9" s="121"/>
      <c r="I9" s="121"/>
      <c r="J9" s="121"/>
      <c r="K9" s="121"/>
      <c r="L9" s="116"/>
      <c r="M9" s="116"/>
      <c r="N9" s="116"/>
      <c r="O9" s="116"/>
      <c r="P9" s="116"/>
    </row>
    <row r="10" spans="1:16" ht="42" customHeight="1">
      <c r="A10" s="146"/>
      <c r="B10" s="138"/>
      <c r="C10" s="13">
        <v>39</v>
      </c>
      <c r="D10" s="14" t="s">
        <v>16</v>
      </c>
      <c r="E10" s="143"/>
      <c r="F10" s="121"/>
      <c r="G10" s="121"/>
      <c r="H10" s="121"/>
      <c r="I10" s="121"/>
      <c r="J10" s="121"/>
      <c r="K10" s="121"/>
      <c r="L10" s="116"/>
      <c r="M10" s="116"/>
      <c r="N10" s="116"/>
      <c r="O10" s="116"/>
      <c r="P10" s="116"/>
    </row>
    <row r="11" spans="1:16" ht="65.25" customHeight="1">
      <c r="A11" s="146"/>
      <c r="B11" s="139"/>
      <c r="C11" s="13">
        <v>40</v>
      </c>
      <c r="D11" s="14" t="s">
        <v>17</v>
      </c>
      <c r="E11" s="143"/>
      <c r="F11" s="121"/>
      <c r="G11" s="121"/>
      <c r="H11" s="121"/>
      <c r="I11" s="121"/>
      <c r="J11" s="121"/>
      <c r="K11" s="121"/>
      <c r="L11" s="116"/>
      <c r="M11" s="116"/>
      <c r="N11" s="116"/>
      <c r="O11" s="116"/>
      <c r="P11" s="116"/>
    </row>
    <row r="12" spans="1:16" ht="54.75" customHeight="1">
      <c r="A12" s="146"/>
      <c r="B12" s="140" t="s">
        <v>789</v>
      </c>
      <c r="C12" s="13">
        <v>38</v>
      </c>
      <c r="D12" s="15" t="s">
        <v>15</v>
      </c>
      <c r="E12" s="101" t="s">
        <v>44</v>
      </c>
      <c r="F12" s="168">
        <v>1</v>
      </c>
      <c r="G12" s="168">
        <v>1</v>
      </c>
      <c r="H12" s="168">
        <v>1</v>
      </c>
      <c r="I12" s="168">
        <v>2</v>
      </c>
      <c r="J12" s="168">
        <v>2</v>
      </c>
      <c r="K12" s="103">
        <f>AVERAGE(F12:J13)</f>
        <v>1.4</v>
      </c>
      <c r="L12" s="170" t="s">
        <v>236</v>
      </c>
      <c r="M12" s="170" t="s">
        <v>304</v>
      </c>
      <c r="N12" s="170"/>
      <c r="O12" s="170" t="s">
        <v>493</v>
      </c>
      <c r="P12" s="170" t="s">
        <v>620</v>
      </c>
    </row>
    <row r="13" spans="1:16" ht="73.5" customHeight="1" thickBot="1">
      <c r="A13" s="147"/>
      <c r="B13" s="141"/>
      <c r="C13" s="32">
        <v>40</v>
      </c>
      <c r="D13" s="48" t="s">
        <v>17</v>
      </c>
      <c r="E13" s="102"/>
      <c r="F13" s="169"/>
      <c r="G13" s="169"/>
      <c r="H13" s="169"/>
      <c r="I13" s="169"/>
      <c r="J13" s="169"/>
      <c r="K13" s="104"/>
      <c r="L13" s="171"/>
      <c r="M13" s="171"/>
      <c r="N13" s="171"/>
      <c r="O13" s="171"/>
      <c r="P13" s="171"/>
    </row>
    <row r="14" spans="1:16" ht="48" customHeight="1">
      <c r="A14" s="152" t="s">
        <v>0</v>
      </c>
      <c r="B14" s="137" t="s">
        <v>788</v>
      </c>
      <c r="C14" s="37">
        <v>33</v>
      </c>
      <c r="D14" s="43" t="s">
        <v>11</v>
      </c>
      <c r="E14" s="144" t="s">
        <v>50</v>
      </c>
      <c r="F14" s="166">
        <v>2</v>
      </c>
      <c r="G14" s="166">
        <v>2</v>
      </c>
      <c r="H14" s="166">
        <v>2</v>
      </c>
      <c r="I14" s="166">
        <v>2</v>
      </c>
      <c r="J14" s="166">
        <v>1</v>
      </c>
      <c r="K14" s="107">
        <f>AVERAGE(F14:J16)</f>
        <v>1.8</v>
      </c>
      <c r="L14" s="105" t="s">
        <v>237</v>
      </c>
      <c r="M14" s="105" t="s">
        <v>305</v>
      </c>
      <c r="N14" s="105"/>
      <c r="O14" s="105" t="s">
        <v>494</v>
      </c>
      <c r="P14" s="105" t="s">
        <v>621</v>
      </c>
    </row>
    <row r="15" spans="1:16" ht="45.75" customHeight="1">
      <c r="A15" s="146"/>
      <c r="B15" s="138"/>
      <c r="C15" s="13">
        <v>34</v>
      </c>
      <c r="D15" s="16" t="s">
        <v>35</v>
      </c>
      <c r="E15" s="145"/>
      <c r="F15" s="167"/>
      <c r="G15" s="167"/>
      <c r="H15" s="167"/>
      <c r="I15" s="167"/>
      <c r="J15" s="167"/>
      <c r="K15" s="108"/>
      <c r="L15" s="106"/>
      <c r="M15" s="106"/>
      <c r="N15" s="106"/>
      <c r="O15" s="106"/>
      <c r="P15" s="106"/>
    </row>
    <row r="16" spans="1:16" ht="59.25" customHeight="1">
      <c r="A16" s="146"/>
      <c r="B16" s="139"/>
      <c r="C16" s="13">
        <v>35</v>
      </c>
      <c r="D16" s="16" t="s">
        <v>12</v>
      </c>
      <c r="E16" s="145"/>
      <c r="F16" s="167"/>
      <c r="G16" s="167"/>
      <c r="H16" s="167"/>
      <c r="I16" s="167"/>
      <c r="J16" s="167"/>
      <c r="K16" s="109"/>
      <c r="L16" s="106"/>
      <c r="M16" s="106"/>
      <c r="N16" s="106"/>
      <c r="O16" s="106"/>
      <c r="P16" s="106"/>
    </row>
    <row r="17" spans="1:16" ht="43.5" customHeight="1">
      <c r="A17" s="146"/>
      <c r="B17" s="140" t="s">
        <v>789</v>
      </c>
      <c r="C17" s="13">
        <v>34</v>
      </c>
      <c r="D17" s="17" t="s">
        <v>35</v>
      </c>
      <c r="E17" s="172" t="s">
        <v>51</v>
      </c>
      <c r="F17" s="164">
        <v>2</v>
      </c>
      <c r="G17" s="164">
        <v>3</v>
      </c>
      <c r="H17" s="164">
        <v>2</v>
      </c>
      <c r="I17" s="164">
        <v>2</v>
      </c>
      <c r="J17" s="164">
        <v>2</v>
      </c>
      <c r="K17" s="88">
        <f>AVERAGE(F17:J19)</f>
        <v>2.2</v>
      </c>
      <c r="L17" s="86" t="s">
        <v>238</v>
      </c>
      <c r="M17" s="86" t="s">
        <v>306</v>
      </c>
      <c r="N17" s="86"/>
      <c r="O17" s="86" t="s">
        <v>495</v>
      </c>
      <c r="P17" s="86" t="s">
        <v>622</v>
      </c>
    </row>
    <row r="18" spans="1:16" ht="57.75" customHeight="1">
      <c r="A18" s="146"/>
      <c r="B18" s="138"/>
      <c r="C18" s="13">
        <v>36</v>
      </c>
      <c r="D18" s="17" t="s">
        <v>13</v>
      </c>
      <c r="E18" s="172"/>
      <c r="F18" s="164"/>
      <c r="G18" s="164"/>
      <c r="H18" s="164"/>
      <c r="I18" s="164"/>
      <c r="J18" s="164"/>
      <c r="K18" s="89"/>
      <c r="L18" s="86"/>
      <c r="M18" s="86"/>
      <c r="N18" s="86"/>
      <c r="O18" s="86"/>
      <c r="P18" s="86"/>
    </row>
    <row r="19" spans="1:16" ht="48.75" customHeight="1" thickBot="1">
      <c r="A19" s="147"/>
      <c r="B19" s="141"/>
      <c r="C19" s="32">
        <v>52</v>
      </c>
      <c r="D19" s="44" t="s">
        <v>28</v>
      </c>
      <c r="E19" s="173"/>
      <c r="F19" s="165"/>
      <c r="G19" s="165"/>
      <c r="H19" s="165"/>
      <c r="I19" s="165"/>
      <c r="J19" s="165"/>
      <c r="K19" s="90"/>
      <c r="L19" s="87"/>
      <c r="M19" s="87"/>
      <c r="N19" s="87"/>
      <c r="O19" s="87"/>
      <c r="P19" s="87"/>
    </row>
    <row r="20" spans="1:16" ht="60" customHeight="1">
      <c r="A20" s="152" t="s">
        <v>2</v>
      </c>
      <c r="B20" s="137" t="s">
        <v>788</v>
      </c>
      <c r="C20" s="37">
        <v>32</v>
      </c>
      <c r="D20" s="40" t="s">
        <v>10</v>
      </c>
      <c r="E20" s="174" t="s">
        <v>47</v>
      </c>
      <c r="F20" s="162">
        <v>1</v>
      </c>
      <c r="G20" s="162">
        <v>1</v>
      </c>
      <c r="H20" s="162">
        <v>2</v>
      </c>
      <c r="I20" s="162">
        <v>2</v>
      </c>
      <c r="J20" s="162">
        <v>1</v>
      </c>
      <c r="K20" s="93">
        <f>AVERAGE(F20:J23)</f>
        <v>1.4</v>
      </c>
      <c r="L20" s="91" t="s">
        <v>239</v>
      </c>
      <c r="M20" s="91" t="s">
        <v>307</v>
      </c>
      <c r="N20" s="91"/>
      <c r="O20" s="91" t="s">
        <v>496</v>
      </c>
      <c r="P20" s="91" t="s">
        <v>623</v>
      </c>
    </row>
    <row r="21" spans="1:16" ht="31.5">
      <c r="A21" s="146"/>
      <c r="B21" s="138"/>
      <c r="C21" s="13">
        <v>41</v>
      </c>
      <c r="D21" s="18" t="s">
        <v>18</v>
      </c>
      <c r="E21" s="175"/>
      <c r="F21" s="163"/>
      <c r="G21" s="163"/>
      <c r="H21" s="163"/>
      <c r="I21" s="163"/>
      <c r="J21" s="163"/>
      <c r="K21" s="94"/>
      <c r="L21" s="92"/>
      <c r="M21" s="92"/>
      <c r="N21" s="92"/>
      <c r="O21" s="92"/>
      <c r="P21" s="92"/>
    </row>
    <row r="22" spans="1:16" ht="31.5">
      <c r="A22" s="146"/>
      <c r="B22" s="138"/>
      <c r="C22" s="13">
        <v>47</v>
      </c>
      <c r="D22" s="18" t="s">
        <v>24</v>
      </c>
      <c r="E22" s="175"/>
      <c r="F22" s="163"/>
      <c r="G22" s="163"/>
      <c r="H22" s="163"/>
      <c r="I22" s="163"/>
      <c r="J22" s="163"/>
      <c r="K22" s="94"/>
      <c r="L22" s="92"/>
      <c r="M22" s="92"/>
      <c r="N22" s="92"/>
      <c r="O22" s="92"/>
      <c r="P22" s="92"/>
    </row>
    <row r="23" spans="1:16" ht="31.5">
      <c r="A23" s="146"/>
      <c r="B23" s="139"/>
      <c r="C23" s="13">
        <v>48</v>
      </c>
      <c r="D23" s="18" t="s">
        <v>25</v>
      </c>
      <c r="E23" s="175"/>
      <c r="F23" s="163"/>
      <c r="G23" s="163"/>
      <c r="H23" s="163"/>
      <c r="I23" s="163"/>
      <c r="J23" s="163"/>
      <c r="K23" s="95"/>
      <c r="L23" s="92"/>
      <c r="M23" s="92"/>
      <c r="N23" s="92"/>
      <c r="O23" s="92"/>
      <c r="P23" s="92"/>
    </row>
    <row r="24" spans="1:16" ht="55.5" customHeight="1">
      <c r="A24" s="146"/>
      <c r="B24" s="138" t="s">
        <v>789</v>
      </c>
      <c r="C24" s="13">
        <v>42</v>
      </c>
      <c r="D24" s="19" t="s">
        <v>19</v>
      </c>
      <c r="E24" s="176" t="s">
        <v>48</v>
      </c>
      <c r="F24" s="156">
        <v>2</v>
      </c>
      <c r="G24" s="156">
        <v>2</v>
      </c>
      <c r="H24" s="156">
        <v>2</v>
      </c>
      <c r="I24" s="156">
        <v>3</v>
      </c>
      <c r="J24" s="156">
        <v>2</v>
      </c>
      <c r="K24" s="98">
        <f>AVERAGE(F24:J29)</f>
        <v>2.2</v>
      </c>
      <c r="L24" s="96" t="s">
        <v>240</v>
      </c>
      <c r="M24" s="96" t="s">
        <v>308</v>
      </c>
      <c r="N24" s="96"/>
      <c r="O24" s="96" t="s">
        <v>497</v>
      </c>
      <c r="P24" s="96" t="s">
        <v>624</v>
      </c>
    </row>
    <row r="25" spans="1:16" ht="39.75" customHeight="1">
      <c r="A25" s="146"/>
      <c r="B25" s="138"/>
      <c r="C25" s="13">
        <v>43</v>
      </c>
      <c r="D25" s="19" t="s">
        <v>20</v>
      </c>
      <c r="E25" s="176"/>
      <c r="F25" s="156"/>
      <c r="G25" s="156"/>
      <c r="H25" s="156"/>
      <c r="I25" s="156"/>
      <c r="J25" s="156"/>
      <c r="K25" s="99"/>
      <c r="L25" s="96"/>
      <c r="M25" s="96"/>
      <c r="N25" s="96"/>
      <c r="O25" s="96"/>
      <c r="P25" s="96"/>
    </row>
    <row r="26" spans="1:16" ht="42.75" customHeight="1">
      <c r="A26" s="146"/>
      <c r="B26" s="138"/>
      <c r="C26" s="13">
        <v>44</v>
      </c>
      <c r="D26" s="19" t="s">
        <v>21</v>
      </c>
      <c r="E26" s="176"/>
      <c r="F26" s="156"/>
      <c r="G26" s="156"/>
      <c r="H26" s="156"/>
      <c r="I26" s="156"/>
      <c r="J26" s="156"/>
      <c r="K26" s="99"/>
      <c r="L26" s="96"/>
      <c r="M26" s="96"/>
      <c r="N26" s="96"/>
      <c r="O26" s="96"/>
      <c r="P26" s="96"/>
    </row>
    <row r="27" spans="1:16" ht="39.75" customHeight="1">
      <c r="A27" s="146"/>
      <c r="B27" s="138"/>
      <c r="C27" s="13">
        <v>45</v>
      </c>
      <c r="D27" s="19" t="s">
        <v>22</v>
      </c>
      <c r="E27" s="176"/>
      <c r="F27" s="156"/>
      <c r="G27" s="156"/>
      <c r="H27" s="156"/>
      <c r="I27" s="156"/>
      <c r="J27" s="156"/>
      <c r="K27" s="99"/>
      <c r="L27" s="96"/>
      <c r="M27" s="96"/>
      <c r="N27" s="96"/>
      <c r="O27" s="96"/>
      <c r="P27" s="96"/>
    </row>
    <row r="28" spans="1:16" ht="15.75">
      <c r="A28" s="146"/>
      <c r="B28" s="138"/>
      <c r="C28" s="13">
        <v>46</v>
      </c>
      <c r="D28" s="19" t="s">
        <v>23</v>
      </c>
      <c r="E28" s="176"/>
      <c r="F28" s="156"/>
      <c r="G28" s="156"/>
      <c r="H28" s="156"/>
      <c r="I28" s="156"/>
      <c r="J28" s="156"/>
      <c r="K28" s="99"/>
      <c r="L28" s="96"/>
      <c r="M28" s="96"/>
      <c r="N28" s="96"/>
      <c r="O28" s="96"/>
      <c r="P28" s="96"/>
    </row>
    <row r="29" spans="1:16" ht="39.75" customHeight="1" thickBot="1">
      <c r="A29" s="147"/>
      <c r="B29" s="141"/>
      <c r="C29" s="32">
        <v>53</v>
      </c>
      <c r="D29" s="41" t="s">
        <v>29</v>
      </c>
      <c r="E29" s="177"/>
      <c r="F29" s="157"/>
      <c r="G29" s="157"/>
      <c r="H29" s="157"/>
      <c r="I29" s="157"/>
      <c r="J29" s="157"/>
      <c r="K29" s="100"/>
      <c r="L29" s="97"/>
      <c r="M29" s="97"/>
      <c r="N29" s="97"/>
      <c r="O29" s="97"/>
      <c r="P29" s="97"/>
    </row>
    <row r="30" spans="1:16" ht="45" customHeight="1">
      <c r="A30" s="152" t="s">
        <v>3</v>
      </c>
      <c r="B30" s="137" t="s">
        <v>788</v>
      </c>
      <c r="C30" s="37">
        <v>41</v>
      </c>
      <c r="D30" s="38" t="s">
        <v>18</v>
      </c>
      <c r="E30" s="148" t="s">
        <v>46</v>
      </c>
      <c r="F30" s="158">
        <v>2</v>
      </c>
      <c r="G30" s="158">
        <v>1</v>
      </c>
      <c r="H30" s="158">
        <v>1</v>
      </c>
      <c r="I30" s="158">
        <v>2</v>
      </c>
      <c r="J30" s="158">
        <v>1</v>
      </c>
      <c r="K30" s="122">
        <f>AVERAGE(F30:J33)</f>
        <v>1.4</v>
      </c>
      <c r="L30" s="110"/>
      <c r="M30" s="110"/>
      <c r="N30" s="110"/>
      <c r="O30" s="110" t="s">
        <v>498</v>
      </c>
      <c r="P30" s="110" t="s">
        <v>625</v>
      </c>
    </row>
    <row r="31" spans="1:16" ht="50.25" customHeight="1">
      <c r="A31" s="146"/>
      <c r="B31" s="138"/>
      <c r="C31" s="13">
        <v>42</v>
      </c>
      <c r="D31" s="20" t="s">
        <v>19</v>
      </c>
      <c r="E31" s="149"/>
      <c r="F31" s="159"/>
      <c r="G31" s="159"/>
      <c r="H31" s="159"/>
      <c r="I31" s="159"/>
      <c r="J31" s="159"/>
      <c r="K31" s="123"/>
      <c r="L31" s="111"/>
      <c r="M31" s="111"/>
      <c r="N31" s="111"/>
      <c r="O31" s="111"/>
      <c r="P31" s="111"/>
    </row>
    <row r="32" spans="1:16" ht="41.25" customHeight="1">
      <c r="A32" s="146"/>
      <c r="B32" s="138"/>
      <c r="C32" s="13">
        <v>43</v>
      </c>
      <c r="D32" s="20" t="s">
        <v>20</v>
      </c>
      <c r="E32" s="149"/>
      <c r="F32" s="159"/>
      <c r="G32" s="159"/>
      <c r="H32" s="159"/>
      <c r="I32" s="159"/>
      <c r="J32" s="159"/>
      <c r="K32" s="123"/>
      <c r="L32" s="111"/>
      <c r="M32" s="111"/>
      <c r="N32" s="111"/>
      <c r="O32" s="111"/>
      <c r="P32" s="111"/>
    </row>
    <row r="33" spans="1:16" ht="41.25" customHeight="1">
      <c r="A33" s="146"/>
      <c r="B33" s="139"/>
      <c r="C33" s="13">
        <v>44</v>
      </c>
      <c r="D33" s="20" t="s">
        <v>21</v>
      </c>
      <c r="E33" s="149"/>
      <c r="F33" s="159"/>
      <c r="G33" s="159"/>
      <c r="H33" s="159"/>
      <c r="I33" s="159"/>
      <c r="J33" s="159"/>
      <c r="K33" s="124"/>
      <c r="L33" s="111"/>
      <c r="M33" s="111"/>
      <c r="N33" s="111"/>
      <c r="O33" s="111"/>
      <c r="P33" s="111"/>
    </row>
    <row r="34" spans="1:16" ht="40.5" customHeight="1">
      <c r="A34" s="146"/>
      <c r="B34" s="138" t="s">
        <v>789</v>
      </c>
      <c r="C34" s="13">
        <v>45</v>
      </c>
      <c r="D34" s="21" t="s">
        <v>22</v>
      </c>
      <c r="E34" s="150" t="s">
        <v>45</v>
      </c>
      <c r="F34" s="160">
        <v>2</v>
      </c>
      <c r="G34" s="160">
        <v>1</v>
      </c>
      <c r="H34" s="160">
        <v>1</v>
      </c>
      <c r="I34" s="160">
        <v>2</v>
      </c>
      <c r="J34" s="160">
        <v>2</v>
      </c>
      <c r="K34" s="127">
        <f>AVERAGE(F34:J37)</f>
        <v>1.6</v>
      </c>
      <c r="L34" s="125"/>
      <c r="M34" s="125"/>
      <c r="N34" s="125"/>
      <c r="O34" s="125" t="s">
        <v>499</v>
      </c>
      <c r="P34" s="125" t="s">
        <v>626</v>
      </c>
    </row>
    <row r="35" spans="1:16" ht="31.5" customHeight="1">
      <c r="A35" s="146"/>
      <c r="B35" s="138"/>
      <c r="C35" s="13">
        <v>46</v>
      </c>
      <c r="D35" s="21" t="s">
        <v>23</v>
      </c>
      <c r="E35" s="150"/>
      <c r="F35" s="160"/>
      <c r="G35" s="160"/>
      <c r="H35" s="160"/>
      <c r="I35" s="160"/>
      <c r="J35" s="160"/>
      <c r="K35" s="128"/>
      <c r="L35" s="125"/>
      <c r="M35" s="125"/>
      <c r="N35" s="125"/>
      <c r="O35" s="125"/>
      <c r="P35" s="125"/>
    </row>
    <row r="36" spans="1:16" ht="50.25" customHeight="1">
      <c r="A36" s="146"/>
      <c r="B36" s="138"/>
      <c r="C36" s="13">
        <v>49</v>
      </c>
      <c r="D36" s="21" t="s">
        <v>26</v>
      </c>
      <c r="E36" s="150"/>
      <c r="F36" s="160"/>
      <c r="G36" s="160"/>
      <c r="H36" s="160"/>
      <c r="I36" s="160"/>
      <c r="J36" s="160"/>
      <c r="K36" s="128"/>
      <c r="L36" s="125"/>
      <c r="M36" s="125"/>
      <c r="N36" s="125"/>
      <c r="O36" s="125"/>
      <c r="P36" s="125"/>
    </row>
    <row r="37" spans="1:16" ht="64.5" customHeight="1" thickBot="1">
      <c r="A37" s="147"/>
      <c r="B37" s="141"/>
      <c r="C37" s="32">
        <v>51</v>
      </c>
      <c r="D37" s="39" t="s">
        <v>27</v>
      </c>
      <c r="E37" s="151"/>
      <c r="F37" s="161"/>
      <c r="G37" s="161"/>
      <c r="H37" s="161"/>
      <c r="I37" s="161"/>
      <c r="J37" s="161"/>
      <c r="K37" s="129"/>
      <c r="L37" s="126"/>
      <c r="M37" s="126"/>
      <c r="N37" s="126"/>
      <c r="O37" s="126"/>
      <c r="P37" s="126"/>
    </row>
    <row r="38" spans="1:16" ht="84.75" customHeight="1">
      <c r="A38" s="146" t="s">
        <v>37</v>
      </c>
      <c r="B38" s="9"/>
      <c r="C38" s="35">
        <v>52</v>
      </c>
      <c r="D38" s="36" t="s">
        <v>28</v>
      </c>
      <c r="E38" s="36" t="s">
        <v>36</v>
      </c>
      <c r="F38" s="153" t="s">
        <v>241</v>
      </c>
      <c r="G38" s="153" t="s">
        <v>310</v>
      </c>
      <c r="H38" s="153" t="s">
        <v>64</v>
      </c>
      <c r="I38" s="184" t="s">
        <v>501</v>
      </c>
      <c r="J38" s="153" t="s">
        <v>627</v>
      </c>
      <c r="L38" s="112" t="s">
        <v>49</v>
      </c>
      <c r="M38" s="112" t="s">
        <v>309</v>
      </c>
      <c r="N38" s="112" t="s">
        <v>49</v>
      </c>
      <c r="O38" s="112" t="s">
        <v>500</v>
      </c>
      <c r="P38" s="112" t="s">
        <v>49</v>
      </c>
    </row>
    <row r="39" spans="1:16" ht="132" customHeight="1">
      <c r="A39" s="146"/>
      <c r="B39" s="6"/>
      <c r="C39" s="13">
        <v>54</v>
      </c>
      <c r="D39" s="22" t="s">
        <v>30</v>
      </c>
      <c r="E39" s="22" t="s">
        <v>52</v>
      </c>
      <c r="F39" s="154"/>
      <c r="G39" s="154"/>
      <c r="H39" s="154"/>
      <c r="I39" s="185"/>
      <c r="J39" s="154"/>
      <c r="L39" s="113"/>
      <c r="M39" s="113"/>
      <c r="N39" s="113"/>
      <c r="O39" s="113"/>
      <c r="P39" s="113"/>
    </row>
    <row r="40" spans="1:16" ht="75.75" customHeight="1">
      <c r="A40" s="146"/>
      <c r="B40" s="6"/>
      <c r="C40" s="13">
        <v>55</v>
      </c>
      <c r="D40" s="22" t="s">
        <v>31</v>
      </c>
      <c r="E40" s="22" t="s">
        <v>34</v>
      </c>
      <c r="F40" s="154"/>
      <c r="G40" s="154"/>
      <c r="H40" s="154"/>
      <c r="I40" s="185"/>
      <c r="J40" s="154"/>
      <c r="L40" s="113"/>
      <c r="M40" s="113"/>
      <c r="N40" s="113"/>
      <c r="O40" s="113"/>
      <c r="P40" s="113"/>
    </row>
    <row r="41" spans="1:16" s="7" customFormat="1" ht="118.5" customHeight="1">
      <c r="A41" s="146"/>
      <c r="B41" s="6"/>
      <c r="C41" s="13">
        <v>56</v>
      </c>
      <c r="D41" s="23" t="s">
        <v>39</v>
      </c>
      <c r="E41" s="22" t="s">
        <v>40</v>
      </c>
      <c r="F41" s="154"/>
      <c r="G41" s="154"/>
      <c r="H41" s="154"/>
      <c r="I41" s="185"/>
      <c r="J41" s="154"/>
      <c r="L41" s="113"/>
      <c r="M41" s="113"/>
      <c r="N41" s="113"/>
      <c r="O41" s="113"/>
      <c r="P41" s="113"/>
    </row>
    <row r="42" spans="1:16" ht="100.5" customHeight="1">
      <c r="A42" s="146"/>
      <c r="B42" s="9"/>
      <c r="C42" s="13">
        <v>57</v>
      </c>
      <c r="D42" s="22" t="s">
        <v>32</v>
      </c>
      <c r="E42" s="22" t="s">
        <v>41</v>
      </c>
      <c r="F42" s="154"/>
      <c r="G42" s="154"/>
      <c r="H42" s="154"/>
      <c r="I42" s="185"/>
      <c r="J42" s="154"/>
      <c r="L42" s="113"/>
      <c r="M42" s="113"/>
      <c r="N42" s="113"/>
      <c r="O42" s="113"/>
      <c r="P42" s="113"/>
    </row>
    <row r="43" spans="1:16" ht="73.5" customHeight="1" thickBot="1">
      <c r="A43" s="147"/>
      <c r="B43" s="11"/>
      <c r="C43" s="32">
        <v>37</v>
      </c>
      <c r="D43" s="33" t="s">
        <v>14</v>
      </c>
      <c r="E43" s="34" t="s">
        <v>38</v>
      </c>
      <c r="F43" s="155"/>
      <c r="G43" s="155"/>
      <c r="H43" s="155"/>
      <c r="I43" s="186"/>
      <c r="J43" s="155"/>
      <c r="L43" s="114"/>
      <c r="M43" s="114"/>
      <c r="N43" s="114"/>
      <c r="O43" s="114"/>
      <c r="P43" s="114"/>
    </row>
  </sheetData>
  <sheetProtection/>
  <mergeCells count="120">
    <mergeCell ref="A38:A43"/>
    <mergeCell ref="L38:L43"/>
    <mergeCell ref="F38:F43"/>
    <mergeCell ref="A30:A37"/>
    <mergeCell ref="B30:B33"/>
    <mergeCell ref="E30:E33"/>
    <mergeCell ref="L30:L33"/>
    <mergeCell ref="F30:F33"/>
    <mergeCell ref="B34:B37"/>
    <mergeCell ref="E34:E37"/>
    <mergeCell ref="L34:L37"/>
    <mergeCell ref="F34:F37"/>
    <mergeCell ref="G30:G33"/>
    <mergeCell ref="G34:G37"/>
    <mergeCell ref="G38:G43"/>
    <mergeCell ref="H30:H33"/>
    <mergeCell ref="A20:A29"/>
    <mergeCell ref="B20:B23"/>
    <mergeCell ref="E20:E23"/>
    <mergeCell ref="L20:L23"/>
    <mergeCell ref="F20:F23"/>
    <mergeCell ref="B24:B29"/>
    <mergeCell ref="E24:E29"/>
    <mergeCell ref="L24:L29"/>
    <mergeCell ref="F24:F29"/>
    <mergeCell ref="G20:G23"/>
    <mergeCell ref="G24:G29"/>
    <mergeCell ref="C6:D6"/>
    <mergeCell ref="A7:A13"/>
    <mergeCell ref="B7:B11"/>
    <mergeCell ref="E7:E11"/>
    <mergeCell ref="L7:L11"/>
    <mergeCell ref="A14:A19"/>
    <mergeCell ref="B14:B16"/>
    <mergeCell ref="E14:E16"/>
    <mergeCell ref="L14:L16"/>
    <mergeCell ref="F14:F16"/>
    <mergeCell ref="B17:B19"/>
    <mergeCell ref="E17:E19"/>
    <mergeCell ref="L17:L19"/>
    <mergeCell ref="F17:F19"/>
    <mergeCell ref="G14:G16"/>
    <mergeCell ref="G17:G19"/>
    <mergeCell ref="F7:F11"/>
    <mergeCell ref="B12:B13"/>
    <mergeCell ref="E12:E13"/>
    <mergeCell ref="L12:L13"/>
    <mergeCell ref="F12:F13"/>
    <mergeCell ref="G7:G11"/>
    <mergeCell ref="G12:G13"/>
    <mergeCell ref="H7:H11"/>
    <mergeCell ref="N12:N13"/>
    <mergeCell ref="H12:H13"/>
    <mergeCell ref="N14:N16"/>
    <mergeCell ref="H14:H16"/>
    <mergeCell ref="N17:N19"/>
    <mergeCell ref="H17:H19"/>
    <mergeCell ref="N20:N23"/>
    <mergeCell ref="H20:H23"/>
    <mergeCell ref="I7:I11"/>
    <mergeCell ref="I12:I13"/>
    <mergeCell ref="I14:I16"/>
    <mergeCell ref="H34:H37"/>
    <mergeCell ref="N38:N43"/>
    <mergeCell ref="H38:H43"/>
    <mergeCell ref="O7:O11"/>
    <mergeCell ref="O17:O19"/>
    <mergeCell ref="O30:O33"/>
    <mergeCell ref="M38:M43"/>
    <mergeCell ref="I30:I33"/>
    <mergeCell ref="O34:O37"/>
    <mergeCell ref="I34:I37"/>
    <mergeCell ref="O38:O43"/>
    <mergeCell ref="I38:I43"/>
    <mergeCell ref="I17:I19"/>
    <mergeCell ref="O20:O23"/>
    <mergeCell ref="I20:I23"/>
    <mergeCell ref="O24:O29"/>
    <mergeCell ref="I24:I29"/>
    <mergeCell ref="M7:M11"/>
    <mergeCell ref="M12:M13"/>
    <mergeCell ref="N24:N29"/>
    <mergeCell ref="H24:H29"/>
    <mergeCell ref="N30:N33"/>
    <mergeCell ref="M14:M16"/>
    <mergeCell ref="M17:M19"/>
    <mergeCell ref="P7:P11"/>
    <mergeCell ref="J7:J11"/>
    <mergeCell ref="P12:P13"/>
    <mergeCell ref="J12:J13"/>
    <mergeCell ref="P14:P16"/>
    <mergeCell ref="J14:J16"/>
    <mergeCell ref="K7:K11"/>
    <mergeCell ref="K12:K13"/>
    <mergeCell ref="K14:K16"/>
    <mergeCell ref="O12:O13"/>
    <mergeCell ref="O14:O16"/>
    <mergeCell ref="N7:N11"/>
    <mergeCell ref="P30:P33"/>
    <mergeCell ref="J30:J33"/>
    <mergeCell ref="P34:P37"/>
    <mergeCell ref="J34:J37"/>
    <mergeCell ref="P38:P43"/>
    <mergeCell ref="J38:J43"/>
    <mergeCell ref="K30:K33"/>
    <mergeCell ref="K34:K37"/>
    <mergeCell ref="P17:P19"/>
    <mergeCell ref="J17:J19"/>
    <mergeCell ref="P20:P23"/>
    <mergeCell ref="J20:J23"/>
    <mergeCell ref="P24:P29"/>
    <mergeCell ref="J24:J29"/>
    <mergeCell ref="K17:K19"/>
    <mergeCell ref="K20:K23"/>
    <mergeCell ref="K24:K29"/>
    <mergeCell ref="M34:M37"/>
    <mergeCell ref="N34:N37"/>
    <mergeCell ref="M20:M23"/>
    <mergeCell ref="M24:M29"/>
    <mergeCell ref="M30:M33"/>
  </mergeCells>
  <hyperlinks>
    <hyperlink ref="D41" r:id="rId1" display="https://www.oregonmetro.gov/sites/default/files/2014/05/21/062010_regional_transportation_system_management_operations_plan_executive_summary.pdf"/>
  </hyperlinks>
  <printOptions/>
  <pageMargins left="0.7" right="0.7" top="0.45" bottom="0.43" header="0.3" footer="0.3"/>
  <pageSetup fitToHeight="0" fitToWidth="1" horizontalDpi="600" verticalDpi="600" orientation="landscape" paperSize="17"/>
  <rowBreaks count="4" manualBreakCount="4">
    <brk id="13" max="6" man="1"/>
    <brk id="19" max="6" man="1"/>
    <brk id="29" max="6" man="1"/>
    <brk id="37" max="6" man="1"/>
  </rowBreaks>
</worksheet>
</file>

<file path=xl/worksheets/sheet9.xml><?xml version="1.0" encoding="utf-8"?>
<worksheet xmlns="http://schemas.openxmlformats.org/spreadsheetml/2006/main" xmlns:r="http://schemas.openxmlformats.org/officeDocument/2006/relationships">
  <sheetPr>
    <pageSetUpPr fitToPage="1"/>
  </sheetPr>
  <dimension ref="A1:P43"/>
  <sheetViews>
    <sheetView zoomScale="60" zoomScaleNormal="60" zoomScaleSheetLayoutView="100" zoomScalePageLayoutView="0" workbookViewId="0" topLeftCell="A1">
      <pane ySplit="6" topLeftCell="A7" activePane="bottomLeft" state="frozen"/>
      <selection pane="topLeft" activeCell="A1" sqref="A1"/>
      <selection pane="bottomLeft" activeCell="A2" sqref="A2"/>
    </sheetView>
  </sheetViews>
  <sheetFormatPr defaultColWidth="8.8515625" defaultRowHeight="15"/>
  <cols>
    <col min="1" max="1" width="4.28125" style="53" customWidth="1"/>
    <col min="2" max="2" width="4.28125" style="3" customWidth="1"/>
    <col min="3" max="3" width="3.421875" style="0" bestFit="1" customWidth="1"/>
    <col min="4" max="4" width="53.7109375" style="0" customWidth="1"/>
    <col min="5" max="5" width="59.421875" style="0" customWidth="1"/>
    <col min="6" max="11" width="8.7109375" style="0" customWidth="1"/>
    <col min="12" max="16" width="15.7109375" style="0" customWidth="1"/>
  </cols>
  <sheetData>
    <row r="1" spans="1:6" ht="19.5" customHeight="1">
      <c r="A1" s="28" t="s">
        <v>809</v>
      </c>
      <c r="B1" s="12"/>
      <c r="C1" s="8"/>
      <c r="D1" s="8"/>
      <c r="E1" s="31" t="s">
        <v>56</v>
      </c>
      <c r="F1" s="50">
        <v>3</v>
      </c>
    </row>
    <row r="2" spans="1:6" ht="19.5" customHeight="1">
      <c r="A2" s="29" t="s">
        <v>68</v>
      </c>
      <c r="B2" s="9"/>
      <c r="C2" s="7"/>
      <c r="D2" s="7"/>
      <c r="E2" s="30" t="s">
        <v>55</v>
      </c>
      <c r="F2" s="51">
        <v>2</v>
      </c>
    </row>
    <row r="3" spans="1:6" ht="19.5" customHeight="1">
      <c r="A3" s="52"/>
      <c r="B3" s="9"/>
      <c r="C3" s="7"/>
      <c r="D3" s="7"/>
      <c r="E3" s="30" t="s">
        <v>53</v>
      </c>
      <c r="F3" s="51">
        <v>1</v>
      </c>
    </row>
    <row r="4" spans="1:6" ht="19.5" customHeight="1">
      <c r="A4" s="52"/>
      <c r="B4" s="10"/>
      <c r="C4" s="10"/>
      <c r="D4" s="10"/>
      <c r="E4" s="30" t="s">
        <v>54</v>
      </c>
      <c r="F4" s="51">
        <v>0</v>
      </c>
    </row>
    <row r="5" spans="1:6" ht="19.5" customHeight="1">
      <c r="A5" s="52"/>
      <c r="B5" s="10"/>
      <c r="C5" s="10"/>
      <c r="D5" s="10"/>
      <c r="E5" s="30" t="s">
        <v>6</v>
      </c>
      <c r="F5" s="49">
        <v>-1</v>
      </c>
    </row>
    <row r="6" spans="1:16" ht="30" customHeight="1" thickBot="1">
      <c r="A6" s="52"/>
      <c r="B6" s="9"/>
      <c r="C6" s="136" t="s">
        <v>7</v>
      </c>
      <c r="D6" s="136"/>
      <c r="E6" s="45" t="s">
        <v>33</v>
      </c>
      <c r="F6" s="46" t="s">
        <v>345</v>
      </c>
      <c r="G6" s="46" t="s">
        <v>344</v>
      </c>
      <c r="H6" s="46" t="s">
        <v>451</v>
      </c>
      <c r="I6" s="46" t="s">
        <v>462</v>
      </c>
      <c r="J6" s="46" t="s">
        <v>590</v>
      </c>
      <c r="K6" s="46" t="s">
        <v>787</v>
      </c>
      <c r="L6" s="45" t="s">
        <v>394</v>
      </c>
      <c r="M6" s="68" t="s">
        <v>344</v>
      </c>
      <c r="N6" s="68" t="s">
        <v>451</v>
      </c>
      <c r="O6" s="68" t="s">
        <v>463</v>
      </c>
      <c r="P6" s="68" t="s">
        <v>590</v>
      </c>
    </row>
    <row r="7" spans="1:16" ht="38.25" customHeight="1">
      <c r="A7" s="152" t="s">
        <v>1</v>
      </c>
      <c r="B7" s="137" t="s">
        <v>788</v>
      </c>
      <c r="C7" s="37">
        <v>29</v>
      </c>
      <c r="D7" s="47" t="s">
        <v>8</v>
      </c>
      <c r="E7" s="142" t="s">
        <v>43</v>
      </c>
      <c r="F7" s="120">
        <v>3</v>
      </c>
      <c r="G7" s="120">
        <v>3</v>
      </c>
      <c r="H7" s="120">
        <v>1</v>
      </c>
      <c r="I7" s="120">
        <v>3</v>
      </c>
      <c r="J7" s="120">
        <v>2</v>
      </c>
      <c r="K7" s="120">
        <f>AVERAGE(F7:J11)</f>
        <v>2.4</v>
      </c>
      <c r="L7" s="142" t="s">
        <v>229</v>
      </c>
      <c r="M7" s="142" t="s">
        <v>311</v>
      </c>
      <c r="N7" s="142"/>
      <c r="O7" s="142" t="s">
        <v>502</v>
      </c>
      <c r="P7" s="142" t="s">
        <v>628</v>
      </c>
    </row>
    <row r="8" spans="1:16" ht="72.75" customHeight="1">
      <c r="A8" s="146"/>
      <c r="B8" s="138"/>
      <c r="C8" s="13">
        <v>30</v>
      </c>
      <c r="D8" s="14" t="s">
        <v>9</v>
      </c>
      <c r="E8" s="143"/>
      <c r="F8" s="121"/>
      <c r="G8" s="121"/>
      <c r="H8" s="121"/>
      <c r="I8" s="121"/>
      <c r="J8" s="121"/>
      <c r="K8" s="121"/>
      <c r="L8" s="143"/>
      <c r="M8" s="143"/>
      <c r="N8" s="143"/>
      <c r="O8" s="143"/>
      <c r="P8" s="143"/>
    </row>
    <row r="9" spans="1:16" ht="63.75" customHeight="1">
      <c r="A9" s="146"/>
      <c r="B9" s="138"/>
      <c r="C9" s="13">
        <v>32</v>
      </c>
      <c r="D9" s="14" t="s">
        <v>10</v>
      </c>
      <c r="E9" s="143"/>
      <c r="F9" s="121"/>
      <c r="G9" s="121"/>
      <c r="H9" s="121"/>
      <c r="I9" s="121"/>
      <c r="J9" s="121"/>
      <c r="K9" s="121"/>
      <c r="L9" s="143"/>
      <c r="M9" s="143"/>
      <c r="N9" s="143"/>
      <c r="O9" s="143"/>
      <c r="P9" s="143"/>
    </row>
    <row r="10" spans="1:16" ht="42" customHeight="1">
      <c r="A10" s="146"/>
      <c r="B10" s="138"/>
      <c r="C10" s="13">
        <v>39</v>
      </c>
      <c r="D10" s="14" t="s">
        <v>16</v>
      </c>
      <c r="E10" s="143"/>
      <c r="F10" s="121"/>
      <c r="G10" s="121"/>
      <c r="H10" s="121"/>
      <c r="I10" s="121"/>
      <c r="J10" s="121"/>
      <c r="K10" s="121"/>
      <c r="L10" s="143"/>
      <c r="M10" s="143"/>
      <c r="N10" s="143"/>
      <c r="O10" s="143"/>
      <c r="P10" s="143"/>
    </row>
    <row r="11" spans="1:16" ht="65.25" customHeight="1">
      <c r="A11" s="146"/>
      <c r="B11" s="139"/>
      <c r="C11" s="13">
        <v>40</v>
      </c>
      <c r="D11" s="14" t="s">
        <v>17</v>
      </c>
      <c r="E11" s="143"/>
      <c r="F11" s="121"/>
      <c r="G11" s="121"/>
      <c r="H11" s="121"/>
      <c r="I11" s="121"/>
      <c r="J11" s="121"/>
      <c r="K11" s="121"/>
      <c r="L11" s="143"/>
      <c r="M11" s="143"/>
      <c r="N11" s="143"/>
      <c r="O11" s="143"/>
      <c r="P11" s="143"/>
    </row>
    <row r="12" spans="1:16" ht="54.75" customHeight="1">
      <c r="A12" s="146"/>
      <c r="B12" s="140" t="s">
        <v>789</v>
      </c>
      <c r="C12" s="13">
        <v>38</v>
      </c>
      <c r="D12" s="15" t="s">
        <v>15</v>
      </c>
      <c r="E12" s="101" t="s">
        <v>44</v>
      </c>
      <c r="F12" s="168">
        <v>3</v>
      </c>
      <c r="G12" s="168">
        <v>1</v>
      </c>
      <c r="H12" s="168">
        <v>1</v>
      </c>
      <c r="I12" s="168">
        <v>1</v>
      </c>
      <c r="J12" s="168">
        <v>1</v>
      </c>
      <c r="K12" s="103">
        <f>AVERAGE(F12:J13)</f>
        <v>1.4</v>
      </c>
      <c r="L12" s="101" t="s">
        <v>228</v>
      </c>
      <c r="M12" s="101" t="s">
        <v>312</v>
      </c>
      <c r="N12" s="101"/>
      <c r="O12" s="101" t="s">
        <v>503</v>
      </c>
      <c r="P12" s="101" t="s">
        <v>629</v>
      </c>
    </row>
    <row r="13" spans="1:16" ht="73.5" customHeight="1" thickBot="1">
      <c r="A13" s="147"/>
      <c r="B13" s="141"/>
      <c r="C13" s="32">
        <v>40</v>
      </c>
      <c r="D13" s="48" t="s">
        <v>17</v>
      </c>
      <c r="E13" s="102"/>
      <c r="F13" s="169"/>
      <c r="G13" s="169"/>
      <c r="H13" s="169"/>
      <c r="I13" s="169"/>
      <c r="J13" s="169"/>
      <c r="K13" s="104"/>
      <c r="L13" s="102"/>
      <c r="M13" s="102"/>
      <c r="N13" s="102"/>
      <c r="O13" s="102"/>
      <c r="P13" s="102"/>
    </row>
    <row r="14" spans="1:16" ht="48" customHeight="1">
      <c r="A14" s="152" t="s">
        <v>0</v>
      </c>
      <c r="B14" s="137" t="s">
        <v>788</v>
      </c>
      <c r="C14" s="37">
        <v>33</v>
      </c>
      <c r="D14" s="43" t="s">
        <v>11</v>
      </c>
      <c r="E14" s="144" t="s">
        <v>50</v>
      </c>
      <c r="F14" s="166">
        <v>1</v>
      </c>
      <c r="G14" s="166">
        <v>2</v>
      </c>
      <c r="H14" s="166">
        <v>1</v>
      </c>
      <c r="I14" s="166">
        <v>2</v>
      </c>
      <c r="J14" s="166">
        <v>2</v>
      </c>
      <c r="K14" s="107">
        <f>AVERAGE(F14:J16)</f>
        <v>1.6</v>
      </c>
      <c r="L14" s="144" t="s">
        <v>227</v>
      </c>
      <c r="M14" s="144" t="s">
        <v>313</v>
      </c>
      <c r="N14" s="144"/>
      <c r="O14" s="144" t="s">
        <v>504</v>
      </c>
      <c r="P14" s="144" t="s">
        <v>630</v>
      </c>
    </row>
    <row r="15" spans="1:16" ht="45.75" customHeight="1">
      <c r="A15" s="146"/>
      <c r="B15" s="138"/>
      <c r="C15" s="13">
        <v>34</v>
      </c>
      <c r="D15" s="16" t="s">
        <v>35</v>
      </c>
      <c r="E15" s="145"/>
      <c r="F15" s="167"/>
      <c r="G15" s="167"/>
      <c r="H15" s="167"/>
      <c r="I15" s="167"/>
      <c r="J15" s="167"/>
      <c r="K15" s="108"/>
      <c r="L15" s="145"/>
      <c r="M15" s="145"/>
      <c r="N15" s="145"/>
      <c r="O15" s="145"/>
      <c r="P15" s="145"/>
    </row>
    <row r="16" spans="1:16" ht="59.25" customHeight="1">
      <c r="A16" s="146"/>
      <c r="B16" s="139"/>
      <c r="C16" s="13">
        <v>35</v>
      </c>
      <c r="D16" s="16" t="s">
        <v>12</v>
      </c>
      <c r="E16" s="145"/>
      <c r="F16" s="167"/>
      <c r="G16" s="167"/>
      <c r="H16" s="167"/>
      <c r="I16" s="167"/>
      <c r="J16" s="167"/>
      <c r="K16" s="109"/>
      <c r="L16" s="145"/>
      <c r="M16" s="145"/>
      <c r="N16" s="145"/>
      <c r="O16" s="145"/>
      <c r="P16" s="145"/>
    </row>
    <row r="17" spans="1:16" ht="43.5" customHeight="1">
      <c r="A17" s="146"/>
      <c r="B17" s="140" t="s">
        <v>789</v>
      </c>
      <c r="C17" s="13">
        <v>34</v>
      </c>
      <c r="D17" s="17" t="s">
        <v>35</v>
      </c>
      <c r="E17" s="172" t="s">
        <v>51</v>
      </c>
      <c r="F17" s="164">
        <v>3</v>
      </c>
      <c r="G17" s="164">
        <v>2</v>
      </c>
      <c r="H17" s="164">
        <v>1</v>
      </c>
      <c r="I17" s="164">
        <v>2</v>
      </c>
      <c r="J17" s="164">
        <v>2</v>
      </c>
      <c r="K17" s="88">
        <f>AVERAGE(F17:J19)</f>
        <v>2</v>
      </c>
      <c r="L17" s="172" t="s">
        <v>230</v>
      </c>
      <c r="M17" s="172" t="s">
        <v>314</v>
      </c>
      <c r="N17" s="172"/>
      <c r="O17" s="172"/>
      <c r="P17" s="172" t="s">
        <v>631</v>
      </c>
    </row>
    <row r="18" spans="1:16" ht="57.75" customHeight="1">
      <c r="A18" s="146"/>
      <c r="B18" s="138"/>
      <c r="C18" s="13">
        <v>36</v>
      </c>
      <c r="D18" s="17" t="s">
        <v>13</v>
      </c>
      <c r="E18" s="172"/>
      <c r="F18" s="164"/>
      <c r="G18" s="164"/>
      <c r="H18" s="164"/>
      <c r="I18" s="164"/>
      <c r="J18" s="164"/>
      <c r="K18" s="89"/>
      <c r="L18" s="172"/>
      <c r="M18" s="172"/>
      <c r="N18" s="172"/>
      <c r="O18" s="172"/>
      <c r="P18" s="172"/>
    </row>
    <row r="19" spans="1:16" ht="48.75" customHeight="1" thickBot="1">
      <c r="A19" s="147"/>
      <c r="B19" s="141"/>
      <c r="C19" s="32">
        <v>52</v>
      </c>
      <c r="D19" s="44" t="s">
        <v>28</v>
      </c>
      <c r="E19" s="173"/>
      <c r="F19" s="165"/>
      <c r="G19" s="165"/>
      <c r="H19" s="165"/>
      <c r="I19" s="165"/>
      <c r="J19" s="165"/>
      <c r="K19" s="90"/>
      <c r="L19" s="173"/>
      <c r="M19" s="173"/>
      <c r="N19" s="173"/>
      <c r="O19" s="173"/>
      <c r="P19" s="173"/>
    </row>
    <row r="20" spans="1:16" ht="60" customHeight="1">
      <c r="A20" s="152" t="s">
        <v>2</v>
      </c>
      <c r="B20" s="137" t="s">
        <v>788</v>
      </c>
      <c r="C20" s="37">
        <v>32</v>
      </c>
      <c r="D20" s="40" t="s">
        <v>10</v>
      </c>
      <c r="E20" s="174" t="s">
        <v>47</v>
      </c>
      <c r="F20" s="162">
        <v>3</v>
      </c>
      <c r="G20" s="162">
        <v>2</v>
      </c>
      <c r="H20" s="162">
        <v>2</v>
      </c>
      <c r="I20" s="162">
        <v>3</v>
      </c>
      <c r="J20" s="162">
        <v>2</v>
      </c>
      <c r="K20" s="93">
        <f>AVERAGE(F20:J23)</f>
        <v>2.4</v>
      </c>
      <c r="L20" s="174" t="s">
        <v>231</v>
      </c>
      <c r="M20" s="174" t="s">
        <v>315</v>
      </c>
      <c r="N20" s="174"/>
      <c r="O20" s="174"/>
      <c r="P20" s="174" t="s">
        <v>632</v>
      </c>
    </row>
    <row r="21" spans="1:16" ht="31.5">
      <c r="A21" s="146"/>
      <c r="B21" s="138"/>
      <c r="C21" s="13">
        <v>41</v>
      </c>
      <c r="D21" s="18" t="s">
        <v>18</v>
      </c>
      <c r="E21" s="175"/>
      <c r="F21" s="163"/>
      <c r="G21" s="163"/>
      <c r="H21" s="163"/>
      <c r="I21" s="163"/>
      <c r="J21" s="163"/>
      <c r="K21" s="94"/>
      <c r="L21" s="175"/>
      <c r="M21" s="175"/>
      <c r="N21" s="175"/>
      <c r="O21" s="175"/>
      <c r="P21" s="175"/>
    </row>
    <row r="22" spans="1:16" ht="31.5">
      <c r="A22" s="146"/>
      <c r="B22" s="138"/>
      <c r="C22" s="13">
        <v>47</v>
      </c>
      <c r="D22" s="18" t="s">
        <v>24</v>
      </c>
      <c r="E22" s="175"/>
      <c r="F22" s="163"/>
      <c r="G22" s="163"/>
      <c r="H22" s="163"/>
      <c r="I22" s="163"/>
      <c r="J22" s="163"/>
      <c r="K22" s="94"/>
      <c r="L22" s="175"/>
      <c r="M22" s="175"/>
      <c r="N22" s="175"/>
      <c r="O22" s="175"/>
      <c r="P22" s="175"/>
    </row>
    <row r="23" spans="1:16" ht="31.5">
      <c r="A23" s="146"/>
      <c r="B23" s="139"/>
      <c r="C23" s="13">
        <v>48</v>
      </c>
      <c r="D23" s="18" t="s">
        <v>25</v>
      </c>
      <c r="E23" s="175"/>
      <c r="F23" s="163"/>
      <c r="G23" s="163"/>
      <c r="H23" s="163"/>
      <c r="I23" s="163"/>
      <c r="J23" s="163"/>
      <c r="K23" s="95"/>
      <c r="L23" s="175"/>
      <c r="M23" s="175"/>
      <c r="N23" s="175"/>
      <c r="O23" s="175"/>
      <c r="P23" s="175"/>
    </row>
    <row r="24" spans="1:16" ht="55.5" customHeight="1">
      <c r="A24" s="146"/>
      <c r="B24" s="138" t="s">
        <v>789</v>
      </c>
      <c r="C24" s="13">
        <v>42</v>
      </c>
      <c r="D24" s="19" t="s">
        <v>19</v>
      </c>
      <c r="E24" s="176" t="s">
        <v>48</v>
      </c>
      <c r="F24" s="156">
        <v>2</v>
      </c>
      <c r="G24" s="156">
        <v>2</v>
      </c>
      <c r="H24" s="156">
        <v>2</v>
      </c>
      <c r="I24" s="156">
        <v>1</v>
      </c>
      <c r="J24" s="156">
        <v>1</v>
      </c>
      <c r="K24" s="98">
        <f>AVERAGE(F24:J29)</f>
        <v>1.6</v>
      </c>
      <c r="L24" s="176" t="s">
        <v>232</v>
      </c>
      <c r="M24" s="176" t="s">
        <v>316</v>
      </c>
      <c r="N24" s="176"/>
      <c r="O24" s="176" t="s">
        <v>505</v>
      </c>
      <c r="P24" s="176" t="s">
        <v>633</v>
      </c>
    </row>
    <row r="25" spans="1:16" ht="39.75" customHeight="1">
      <c r="A25" s="146"/>
      <c r="B25" s="138"/>
      <c r="C25" s="13">
        <v>43</v>
      </c>
      <c r="D25" s="19" t="s">
        <v>20</v>
      </c>
      <c r="E25" s="176"/>
      <c r="F25" s="156"/>
      <c r="G25" s="156"/>
      <c r="H25" s="156"/>
      <c r="I25" s="156"/>
      <c r="J25" s="156"/>
      <c r="K25" s="99"/>
      <c r="L25" s="176"/>
      <c r="M25" s="176"/>
      <c r="N25" s="176"/>
      <c r="O25" s="176"/>
      <c r="P25" s="176"/>
    </row>
    <row r="26" spans="1:16" ht="42.75" customHeight="1">
      <c r="A26" s="146"/>
      <c r="B26" s="138"/>
      <c r="C26" s="13">
        <v>44</v>
      </c>
      <c r="D26" s="19" t="s">
        <v>21</v>
      </c>
      <c r="E26" s="176"/>
      <c r="F26" s="156"/>
      <c r="G26" s="156"/>
      <c r="H26" s="156"/>
      <c r="I26" s="156"/>
      <c r="J26" s="156"/>
      <c r="K26" s="99"/>
      <c r="L26" s="176"/>
      <c r="M26" s="176"/>
      <c r="N26" s="176"/>
      <c r="O26" s="176"/>
      <c r="P26" s="176"/>
    </row>
    <row r="27" spans="1:16" ht="39.75" customHeight="1">
      <c r="A27" s="146"/>
      <c r="B27" s="138"/>
      <c r="C27" s="13">
        <v>45</v>
      </c>
      <c r="D27" s="19" t="s">
        <v>22</v>
      </c>
      <c r="E27" s="176"/>
      <c r="F27" s="156"/>
      <c r="G27" s="156"/>
      <c r="H27" s="156"/>
      <c r="I27" s="156"/>
      <c r="J27" s="156"/>
      <c r="K27" s="99"/>
      <c r="L27" s="176"/>
      <c r="M27" s="176"/>
      <c r="N27" s="176"/>
      <c r="O27" s="176"/>
      <c r="P27" s="176"/>
    </row>
    <row r="28" spans="1:16" ht="15.75">
      <c r="A28" s="146"/>
      <c r="B28" s="138"/>
      <c r="C28" s="13">
        <v>46</v>
      </c>
      <c r="D28" s="19" t="s">
        <v>23</v>
      </c>
      <c r="E28" s="176"/>
      <c r="F28" s="156"/>
      <c r="G28" s="156"/>
      <c r="H28" s="156"/>
      <c r="I28" s="156"/>
      <c r="J28" s="156"/>
      <c r="K28" s="99"/>
      <c r="L28" s="176"/>
      <c r="M28" s="176"/>
      <c r="N28" s="176"/>
      <c r="O28" s="176"/>
      <c r="P28" s="176"/>
    </row>
    <row r="29" spans="1:16" ht="39.75" customHeight="1" thickBot="1">
      <c r="A29" s="147"/>
      <c r="B29" s="141"/>
      <c r="C29" s="32">
        <v>53</v>
      </c>
      <c r="D29" s="41" t="s">
        <v>29</v>
      </c>
      <c r="E29" s="177"/>
      <c r="F29" s="157"/>
      <c r="G29" s="157"/>
      <c r="H29" s="157"/>
      <c r="I29" s="157"/>
      <c r="J29" s="157"/>
      <c r="K29" s="100"/>
      <c r="L29" s="177"/>
      <c r="M29" s="177"/>
      <c r="N29" s="177"/>
      <c r="O29" s="177"/>
      <c r="P29" s="177"/>
    </row>
    <row r="30" spans="1:16" ht="45" customHeight="1">
      <c r="A30" s="152" t="s">
        <v>3</v>
      </c>
      <c r="B30" s="137" t="s">
        <v>788</v>
      </c>
      <c r="C30" s="37">
        <v>41</v>
      </c>
      <c r="D30" s="38" t="s">
        <v>18</v>
      </c>
      <c r="E30" s="148" t="s">
        <v>46</v>
      </c>
      <c r="F30" s="158">
        <v>1</v>
      </c>
      <c r="G30" s="158">
        <v>0</v>
      </c>
      <c r="H30" s="158">
        <v>1</v>
      </c>
      <c r="I30" s="158">
        <v>2</v>
      </c>
      <c r="J30" s="158">
        <v>1</v>
      </c>
      <c r="K30" s="122">
        <f>AVERAGE(F30:J33)</f>
        <v>1</v>
      </c>
      <c r="L30" s="148" t="s">
        <v>233</v>
      </c>
      <c r="M30" s="148"/>
      <c r="N30" s="148"/>
      <c r="O30" s="148"/>
      <c r="P30" s="148" t="s">
        <v>634</v>
      </c>
    </row>
    <row r="31" spans="1:16" ht="50.25" customHeight="1">
      <c r="A31" s="146"/>
      <c r="B31" s="138"/>
      <c r="C31" s="13">
        <v>42</v>
      </c>
      <c r="D31" s="20" t="s">
        <v>19</v>
      </c>
      <c r="E31" s="149"/>
      <c r="F31" s="159"/>
      <c r="G31" s="159"/>
      <c r="H31" s="159"/>
      <c r="I31" s="159"/>
      <c r="J31" s="159"/>
      <c r="K31" s="123"/>
      <c r="L31" s="149"/>
      <c r="M31" s="149"/>
      <c r="N31" s="149"/>
      <c r="O31" s="149"/>
      <c r="P31" s="149"/>
    </row>
    <row r="32" spans="1:16" ht="41.25" customHeight="1">
      <c r="A32" s="146"/>
      <c r="B32" s="138"/>
      <c r="C32" s="13">
        <v>43</v>
      </c>
      <c r="D32" s="20" t="s">
        <v>20</v>
      </c>
      <c r="E32" s="149"/>
      <c r="F32" s="159"/>
      <c r="G32" s="159"/>
      <c r="H32" s="159"/>
      <c r="I32" s="159"/>
      <c r="J32" s="159"/>
      <c r="K32" s="123"/>
      <c r="L32" s="149"/>
      <c r="M32" s="149"/>
      <c r="N32" s="149"/>
      <c r="O32" s="149"/>
      <c r="P32" s="149"/>
    </row>
    <row r="33" spans="1:16" ht="41.25" customHeight="1">
      <c r="A33" s="146"/>
      <c r="B33" s="139"/>
      <c r="C33" s="13">
        <v>44</v>
      </c>
      <c r="D33" s="20" t="s">
        <v>21</v>
      </c>
      <c r="E33" s="149"/>
      <c r="F33" s="159"/>
      <c r="G33" s="159"/>
      <c r="H33" s="159"/>
      <c r="I33" s="159"/>
      <c r="J33" s="159"/>
      <c r="K33" s="124"/>
      <c r="L33" s="149"/>
      <c r="M33" s="149"/>
      <c r="N33" s="149"/>
      <c r="O33" s="149"/>
      <c r="P33" s="149"/>
    </row>
    <row r="34" spans="1:16" ht="40.5" customHeight="1">
      <c r="A34" s="146"/>
      <c r="B34" s="138" t="s">
        <v>789</v>
      </c>
      <c r="C34" s="13">
        <v>45</v>
      </c>
      <c r="D34" s="21" t="s">
        <v>22</v>
      </c>
      <c r="E34" s="150" t="s">
        <v>45</v>
      </c>
      <c r="F34" s="160">
        <v>1</v>
      </c>
      <c r="G34" s="160">
        <v>0</v>
      </c>
      <c r="H34" s="160">
        <v>1</v>
      </c>
      <c r="I34" s="160">
        <v>1</v>
      </c>
      <c r="J34" s="160">
        <v>0</v>
      </c>
      <c r="K34" s="127">
        <f>AVERAGE(F34:J37)</f>
        <v>0.6</v>
      </c>
      <c r="L34" s="150" t="s">
        <v>234</v>
      </c>
      <c r="M34" s="150"/>
      <c r="N34" s="150"/>
      <c r="O34" s="150"/>
      <c r="P34" s="150" t="s">
        <v>635</v>
      </c>
    </row>
    <row r="35" spans="1:16" ht="31.5" customHeight="1">
      <c r="A35" s="146"/>
      <c r="B35" s="138"/>
      <c r="C35" s="13">
        <v>46</v>
      </c>
      <c r="D35" s="21" t="s">
        <v>23</v>
      </c>
      <c r="E35" s="150"/>
      <c r="F35" s="160"/>
      <c r="G35" s="160"/>
      <c r="H35" s="160"/>
      <c r="I35" s="160"/>
      <c r="J35" s="160"/>
      <c r="K35" s="128"/>
      <c r="L35" s="150"/>
      <c r="M35" s="150"/>
      <c r="N35" s="150"/>
      <c r="O35" s="150"/>
      <c r="P35" s="150"/>
    </row>
    <row r="36" spans="1:16" ht="50.25" customHeight="1">
      <c r="A36" s="146"/>
      <c r="B36" s="138"/>
      <c r="C36" s="13">
        <v>49</v>
      </c>
      <c r="D36" s="21" t="s">
        <v>26</v>
      </c>
      <c r="E36" s="150"/>
      <c r="F36" s="160"/>
      <c r="G36" s="160"/>
      <c r="H36" s="160"/>
      <c r="I36" s="160"/>
      <c r="J36" s="160"/>
      <c r="K36" s="128"/>
      <c r="L36" s="150"/>
      <c r="M36" s="150"/>
      <c r="N36" s="150"/>
      <c r="O36" s="150"/>
      <c r="P36" s="150"/>
    </row>
    <row r="37" spans="1:16" ht="64.5" customHeight="1" thickBot="1">
      <c r="A37" s="147"/>
      <c r="B37" s="141"/>
      <c r="C37" s="32">
        <v>51</v>
      </c>
      <c r="D37" s="39" t="s">
        <v>27</v>
      </c>
      <c r="E37" s="151"/>
      <c r="F37" s="161"/>
      <c r="G37" s="161"/>
      <c r="H37" s="161"/>
      <c r="I37" s="161"/>
      <c r="J37" s="161"/>
      <c r="K37" s="129"/>
      <c r="L37" s="151"/>
      <c r="M37" s="151"/>
      <c r="N37" s="151"/>
      <c r="O37" s="151"/>
      <c r="P37" s="151"/>
    </row>
    <row r="38" spans="1:16" ht="84.75" customHeight="1">
      <c r="A38" s="146" t="s">
        <v>37</v>
      </c>
      <c r="B38" s="9"/>
      <c r="C38" s="35">
        <v>52</v>
      </c>
      <c r="D38" s="36" t="s">
        <v>28</v>
      </c>
      <c r="E38" s="36" t="s">
        <v>36</v>
      </c>
      <c r="F38" s="153" t="s">
        <v>226</v>
      </c>
      <c r="G38" s="153" t="s">
        <v>318</v>
      </c>
      <c r="H38" s="153" t="s">
        <v>64</v>
      </c>
      <c r="I38" s="181" t="s">
        <v>507</v>
      </c>
      <c r="J38" s="153" t="s">
        <v>636</v>
      </c>
      <c r="L38" s="178" t="s">
        <v>49</v>
      </c>
      <c r="M38" s="178" t="s">
        <v>317</v>
      </c>
      <c r="N38" s="178" t="s">
        <v>49</v>
      </c>
      <c r="O38" s="178" t="s">
        <v>506</v>
      </c>
      <c r="P38" s="178" t="s">
        <v>49</v>
      </c>
    </row>
    <row r="39" spans="1:16" ht="132" customHeight="1">
      <c r="A39" s="146"/>
      <c r="B39" s="6"/>
      <c r="C39" s="13">
        <v>54</v>
      </c>
      <c r="D39" s="22" t="s">
        <v>30</v>
      </c>
      <c r="E39" s="22" t="s">
        <v>52</v>
      </c>
      <c r="F39" s="154"/>
      <c r="G39" s="154"/>
      <c r="H39" s="154"/>
      <c r="I39" s="182"/>
      <c r="J39" s="154"/>
      <c r="L39" s="179"/>
      <c r="M39" s="179"/>
      <c r="N39" s="179"/>
      <c r="O39" s="179"/>
      <c r="P39" s="179"/>
    </row>
    <row r="40" spans="1:16" ht="75.75" customHeight="1">
      <c r="A40" s="146"/>
      <c r="B40" s="6"/>
      <c r="C40" s="13">
        <v>55</v>
      </c>
      <c r="D40" s="22" t="s">
        <v>31</v>
      </c>
      <c r="E40" s="22" t="s">
        <v>34</v>
      </c>
      <c r="F40" s="154"/>
      <c r="G40" s="154"/>
      <c r="H40" s="154"/>
      <c r="I40" s="182"/>
      <c r="J40" s="154"/>
      <c r="L40" s="179"/>
      <c r="M40" s="179"/>
      <c r="N40" s="179"/>
      <c r="O40" s="179"/>
      <c r="P40" s="179"/>
    </row>
    <row r="41" spans="1:16" s="7" customFormat="1" ht="118.5" customHeight="1">
      <c r="A41" s="146"/>
      <c r="B41" s="6"/>
      <c r="C41" s="13">
        <v>56</v>
      </c>
      <c r="D41" s="23" t="s">
        <v>39</v>
      </c>
      <c r="E41" s="22" t="s">
        <v>40</v>
      </c>
      <c r="F41" s="154"/>
      <c r="G41" s="154"/>
      <c r="H41" s="154"/>
      <c r="I41" s="182"/>
      <c r="J41" s="154"/>
      <c r="L41" s="179"/>
      <c r="M41" s="179"/>
      <c r="N41" s="179"/>
      <c r="O41" s="179"/>
      <c r="P41" s="179"/>
    </row>
    <row r="42" spans="1:16" ht="100.5" customHeight="1">
      <c r="A42" s="146"/>
      <c r="B42" s="9"/>
      <c r="C42" s="13">
        <v>57</v>
      </c>
      <c r="D42" s="22" t="s">
        <v>32</v>
      </c>
      <c r="E42" s="22" t="s">
        <v>41</v>
      </c>
      <c r="F42" s="154"/>
      <c r="G42" s="154"/>
      <c r="H42" s="154"/>
      <c r="I42" s="182"/>
      <c r="J42" s="154"/>
      <c r="L42" s="179"/>
      <c r="M42" s="179"/>
      <c r="N42" s="179"/>
      <c r="O42" s="179"/>
      <c r="P42" s="179"/>
    </row>
    <row r="43" spans="1:16" ht="73.5" customHeight="1" thickBot="1">
      <c r="A43" s="147"/>
      <c r="B43" s="11"/>
      <c r="C43" s="32">
        <v>37</v>
      </c>
      <c r="D43" s="33" t="s">
        <v>14</v>
      </c>
      <c r="E43" s="34" t="s">
        <v>38</v>
      </c>
      <c r="F43" s="155"/>
      <c r="G43" s="155"/>
      <c r="H43" s="155"/>
      <c r="I43" s="183"/>
      <c r="J43" s="155"/>
      <c r="L43" s="180"/>
      <c r="M43" s="180"/>
      <c r="N43" s="180"/>
      <c r="O43" s="180"/>
      <c r="P43" s="180"/>
    </row>
  </sheetData>
  <sheetProtection/>
  <mergeCells count="120">
    <mergeCell ref="A38:A43"/>
    <mergeCell ref="L38:L43"/>
    <mergeCell ref="F38:F43"/>
    <mergeCell ref="A30:A37"/>
    <mergeCell ref="B30:B33"/>
    <mergeCell ref="E30:E33"/>
    <mergeCell ref="L30:L33"/>
    <mergeCell ref="F30:F33"/>
    <mergeCell ref="B34:B37"/>
    <mergeCell ref="E34:E37"/>
    <mergeCell ref="L34:L37"/>
    <mergeCell ref="F34:F37"/>
    <mergeCell ref="G30:G33"/>
    <mergeCell ref="G38:G43"/>
    <mergeCell ref="A20:A29"/>
    <mergeCell ref="B20:B23"/>
    <mergeCell ref="E20:E23"/>
    <mergeCell ref="L20:L23"/>
    <mergeCell ref="F20:F23"/>
    <mergeCell ref="B24:B29"/>
    <mergeCell ref="E24:E29"/>
    <mergeCell ref="L24:L29"/>
    <mergeCell ref="F24:F29"/>
    <mergeCell ref="A14:A19"/>
    <mergeCell ref="B14:B16"/>
    <mergeCell ref="E14:E16"/>
    <mergeCell ref="L14:L16"/>
    <mergeCell ref="F14:F16"/>
    <mergeCell ref="B17:B19"/>
    <mergeCell ref="E17:E19"/>
    <mergeCell ref="L17:L19"/>
    <mergeCell ref="F17:F19"/>
    <mergeCell ref="F7:F11"/>
    <mergeCell ref="B12:B13"/>
    <mergeCell ref="E12:E13"/>
    <mergeCell ref="L12:L13"/>
    <mergeCell ref="F12:F13"/>
    <mergeCell ref="C6:D6"/>
    <mergeCell ref="A7:A13"/>
    <mergeCell ref="B7:B11"/>
    <mergeCell ref="E7:E11"/>
    <mergeCell ref="L7:L11"/>
    <mergeCell ref="G7:G11"/>
    <mergeCell ref="N12:N13"/>
    <mergeCell ref="H12:H13"/>
    <mergeCell ref="N14:N16"/>
    <mergeCell ref="H14:H16"/>
    <mergeCell ref="M7:M11"/>
    <mergeCell ref="I7:I11"/>
    <mergeCell ref="M34:M37"/>
    <mergeCell ref="G34:G37"/>
    <mergeCell ref="M12:M13"/>
    <mergeCell ref="G12:G13"/>
    <mergeCell ref="M14:M16"/>
    <mergeCell ref="G14:G16"/>
    <mergeCell ref="H30:H33"/>
    <mergeCell ref="N34:N37"/>
    <mergeCell ref="H34:H37"/>
    <mergeCell ref="I30:I33"/>
    <mergeCell ref="M17:M19"/>
    <mergeCell ref="G17:G19"/>
    <mergeCell ref="M20:M23"/>
    <mergeCell ref="G20:G23"/>
    <mergeCell ref="M24:M29"/>
    <mergeCell ref="G24:G29"/>
    <mergeCell ref="M30:M33"/>
    <mergeCell ref="H7:H11"/>
    <mergeCell ref="O34:O37"/>
    <mergeCell ref="I34:I37"/>
    <mergeCell ref="N17:N19"/>
    <mergeCell ref="H17:H19"/>
    <mergeCell ref="N20:N23"/>
    <mergeCell ref="H20:H23"/>
    <mergeCell ref="N24:N29"/>
    <mergeCell ref="H24:H29"/>
    <mergeCell ref="I38:I43"/>
    <mergeCell ref="O17:O19"/>
    <mergeCell ref="I17:I19"/>
    <mergeCell ref="O20:O23"/>
    <mergeCell ref="I20:I23"/>
    <mergeCell ref="O24:O29"/>
    <mergeCell ref="I24:I29"/>
    <mergeCell ref="N38:N43"/>
    <mergeCell ref="K34:K37"/>
    <mergeCell ref="O30:O33"/>
    <mergeCell ref="O38:O43"/>
    <mergeCell ref="H38:H43"/>
    <mergeCell ref="O12:O13"/>
    <mergeCell ref="I12:I13"/>
    <mergeCell ref="O14:O16"/>
    <mergeCell ref="I14:I16"/>
    <mergeCell ref="N30:N33"/>
    <mergeCell ref="M38:M43"/>
    <mergeCell ref="P7:P11"/>
    <mergeCell ref="J7:J11"/>
    <mergeCell ref="P12:P13"/>
    <mergeCell ref="J12:J13"/>
    <mergeCell ref="P14:P16"/>
    <mergeCell ref="J14:J16"/>
    <mergeCell ref="K7:K11"/>
    <mergeCell ref="K12:K13"/>
    <mergeCell ref="K14:K16"/>
    <mergeCell ref="O7:O11"/>
    <mergeCell ref="N7:N11"/>
    <mergeCell ref="P30:P33"/>
    <mergeCell ref="J30:J33"/>
    <mergeCell ref="P34:P37"/>
    <mergeCell ref="J34:J37"/>
    <mergeCell ref="P38:P43"/>
    <mergeCell ref="J38:J43"/>
    <mergeCell ref="K30:K33"/>
    <mergeCell ref="P17:P19"/>
    <mergeCell ref="J17:J19"/>
    <mergeCell ref="P20:P23"/>
    <mergeCell ref="J20:J23"/>
    <mergeCell ref="P24:P29"/>
    <mergeCell ref="J24:J29"/>
    <mergeCell ref="K17:K19"/>
    <mergeCell ref="K20:K23"/>
    <mergeCell ref="K24:K29"/>
  </mergeCells>
  <hyperlinks>
    <hyperlink ref="D41" r:id="rId1" display="https://www.oregonmetro.gov/sites/default/files/2014/05/21/062010_regional_transportation_system_management_operations_plan_executive_summary.pdf"/>
  </hyperlinks>
  <printOptions/>
  <pageMargins left="0.7" right="0.7" top="0.45" bottom="0.43" header="0.3" footer="0.3"/>
  <pageSetup fitToHeight="0" fitToWidth="1" horizontalDpi="600" verticalDpi="600" orientation="landscape" paperSize="17"/>
  <rowBreaks count="4" manualBreakCount="4">
    <brk id="13" max="6" man="1"/>
    <brk id="19" max="6" man="1"/>
    <brk id="29" max="6" man="1"/>
    <brk id="37" max="6"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Oregon Metro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Kaempff</dc:creator>
  <cp:keywords/>
  <dc:description/>
  <cp:lastModifiedBy>Lia Waiwaiole</cp:lastModifiedBy>
  <cp:lastPrinted>2019-07-12T19:27:32Z</cp:lastPrinted>
  <dcterms:created xsi:type="dcterms:W3CDTF">2019-04-01T17:25:51Z</dcterms:created>
  <dcterms:modified xsi:type="dcterms:W3CDTF">2019-09-07T01:31:09Z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